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showInkAnnotation="0" defaultThemeVersion="124226"/>
  <mc:AlternateContent xmlns:mc="http://schemas.openxmlformats.org/markup-compatibility/2006">
    <mc:Choice Requires="x15">
      <x15ac:absPath xmlns:x15ac="http://schemas.microsoft.com/office/spreadsheetml/2010/11/ac" url="https://kansas.sharepoint.com/teams/IESProjectScreen/Shared Documents/SRSS-IE Tool Updates/"/>
    </mc:Choice>
  </mc:AlternateContent>
  <xr:revisionPtr revIDLastSave="338" documentId="8_{1C8E8CB3-82ED-498C-8E17-D786D6355AA9}" xr6:coauthVersionLast="47" xr6:coauthVersionMax="47" xr10:uidLastSave="{81D0CA01-4A61-443C-9272-8AFCBED8427F}"/>
  <bookViews>
    <workbookView xWindow="-105" yWindow="0" windowWidth="19410" windowHeight="15585" tabRatio="832" activeTab="1" xr2:uid="{00000000-000D-0000-FFFF-FFFF00000000}"/>
  </bookViews>
  <sheets>
    <sheet name="Screening Teachers" sheetId="5" r:id="rId1"/>
    <sheet name="SRSS-IE MS HS Template" sheetId="9" r:id="rId2"/>
    <sheet name="SRSS-IE MS HS Example" sheetId="4" r:id="rId3"/>
    <sheet name="NOTE" sheetId="10" r:id="rId4"/>
  </sheets>
  <definedNames>
    <definedName name="_xlnm.Print_Titles" localSheetId="2">'SRSS-IE MS HS Example'!$13:$14</definedName>
    <definedName name="_xlnm.Print_Titles" localSheetId="1">'SRSS-IE MS HS Template'!$13:$14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B64" i="9" l="1"/>
  <c r="AC64" i="9" s="1"/>
  <c r="AA64" i="9"/>
  <c r="Z64" i="9"/>
  <c r="Y64" i="9"/>
  <c r="I64" i="9"/>
  <c r="H64" i="9"/>
  <c r="G64" i="9"/>
  <c r="F64" i="9"/>
  <c r="E64" i="9"/>
  <c r="D64" i="9"/>
  <c r="B64" i="9" a="1"/>
  <c r="B64" i="9" s="1"/>
  <c r="A64" i="9"/>
  <c r="C64" i="9" s="1"/>
  <c r="AB64" i="4"/>
  <c r="AC64" i="4" s="1"/>
  <c r="AA64" i="4"/>
  <c r="Z64" i="4"/>
  <c r="Y64" i="4"/>
  <c r="I64" i="4"/>
  <c r="H64" i="4"/>
  <c r="G64" i="4"/>
  <c r="F64" i="4"/>
  <c r="E64" i="4"/>
  <c r="D64" i="4"/>
  <c r="B64" i="4" a="1"/>
  <c r="B64" i="4" s="1"/>
  <c r="A64" i="4"/>
  <c r="C64" i="4" s="1"/>
  <c r="AB65" i="9" l="1"/>
  <c r="AC65" i="9" s="1"/>
  <c r="AA65" i="9"/>
  <c r="Z65" i="9"/>
  <c r="Y65" i="9"/>
  <c r="AB63" i="9"/>
  <c r="AC63" i="9" s="1"/>
  <c r="AA63" i="9"/>
  <c r="Z63" i="9"/>
  <c r="Y63" i="9"/>
  <c r="AB62" i="9"/>
  <c r="AC62" i="9" s="1"/>
  <c r="AA62" i="9"/>
  <c r="Z62" i="9"/>
  <c r="Y62" i="9"/>
  <c r="AB61" i="9"/>
  <c r="AC61" i="9" s="1"/>
  <c r="AA61" i="9"/>
  <c r="Z61" i="9"/>
  <c r="Y61" i="9"/>
  <c r="AB60" i="9"/>
  <c r="AC60" i="9" s="1"/>
  <c r="AA60" i="9"/>
  <c r="Z60" i="9"/>
  <c r="Y60" i="9"/>
  <c r="AB59" i="9"/>
  <c r="AC59" i="9" s="1"/>
  <c r="AA59" i="9"/>
  <c r="Z59" i="9"/>
  <c r="Y59" i="9"/>
  <c r="AB58" i="9"/>
  <c r="AC58" i="9" s="1"/>
  <c r="AA58" i="9"/>
  <c r="Z58" i="9"/>
  <c r="Y58" i="9"/>
  <c r="AB57" i="9"/>
  <c r="AC57" i="9" s="1"/>
  <c r="AA57" i="9"/>
  <c r="Z57" i="9"/>
  <c r="Y57" i="9"/>
  <c r="AB56" i="9"/>
  <c r="AC56" i="9" s="1"/>
  <c r="AA56" i="9"/>
  <c r="Z56" i="9"/>
  <c r="Y56" i="9"/>
  <c r="AB55" i="9"/>
  <c r="AC55" i="9" s="1"/>
  <c r="AA55" i="9"/>
  <c r="Z55" i="9"/>
  <c r="Y55" i="9"/>
  <c r="AB54" i="9"/>
  <c r="AC54" i="9" s="1"/>
  <c r="AA54" i="9"/>
  <c r="Z54" i="9"/>
  <c r="Y54" i="9"/>
  <c r="AB53" i="9"/>
  <c r="AC53" i="9" s="1"/>
  <c r="AA53" i="9"/>
  <c r="Z53" i="9"/>
  <c r="Y53" i="9"/>
  <c r="AC52" i="9"/>
  <c r="AB52" i="9"/>
  <c r="AA52" i="9"/>
  <c r="Z52" i="9"/>
  <c r="Y52" i="9"/>
  <c r="AB51" i="9"/>
  <c r="AC51" i="9" s="1"/>
  <c r="AA51" i="9"/>
  <c r="Z51" i="9"/>
  <c r="Y51" i="9"/>
  <c r="AB50" i="9"/>
  <c r="AC50" i="9" s="1"/>
  <c r="AA50" i="9"/>
  <c r="Z50" i="9"/>
  <c r="Y50" i="9"/>
  <c r="AB49" i="9"/>
  <c r="AC49" i="9" s="1"/>
  <c r="AA49" i="9"/>
  <c r="Z49" i="9"/>
  <c r="Y49" i="9"/>
  <c r="AC48" i="9"/>
  <c r="AB48" i="9"/>
  <c r="AA48" i="9"/>
  <c r="Z48" i="9"/>
  <c r="Y48" i="9"/>
  <c r="AB47" i="9"/>
  <c r="AC47" i="9" s="1"/>
  <c r="AA47" i="9"/>
  <c r="Z47" i="9"/>
  <c r="Y47" i="9"/>
  <c r="AB46" i="9"/>
  <c r="AC46" i="9" s="1"/>
  <c r="AA46" i="9"/>
  <c r="Z46" i="9"/>
  <c r="Y46" i="9"/>
  <c r="AB45" i="9"/>
  <c r="AC45" i="9" s="1"/>
  <c r="AA45" i="9"/>
  <c r="Z45" i="9"/>
  <c r="Y45" i="9"/>
  <c r="AB44" i="9"/>
  <c r="AC44" i="9" s="1"/>
  <c r="AA44" i="9"/>
  <c r="Z44" i="9"/>
  <c r="Y44" i="9"/>
  <c r="AB43" i="9"/>
  <c r="AC43" i="9" s="1"/>
  <c r="AA43" i="9"/>
  <c r="Z43" i="9"/>
  <c r="Y43" i="9"/>
  <c r="AB42" i="9"/>
  <c r="AC42" i="9" s="1"/>
  <c r="AA42" i="9"/>
  <c r="Z42" i="9"/>
  <c r="Y42" i="9"/>
  <c r="AB41" i="9"/>
  <c r="AC41" i="9" s="1"/>
  <c r="AA41" i="9"/>
  <c r="Z41" i="9"/>
  <c r="Y41" i="9"/>
  <c r="AB40" i="9"/>
  <c r="AC40" i="9" s="1"/>
  <c r="AA40" i="9"/>
  <c r="Z40" i="9"/>
  <c r="Y40" i="9"/>
  <c r="AB39" i="9"/>
  <c r="AC39" i="9" s="1"/>
  <c r="AA39" i="9"/>
  <c r="Z39" i="9"/>
  <c r="Y39" i="9"/>
  <c r="AB38" i="9"/>
  <c r="AC38" i="9" s="1"/>
  <c r="AA38" i="9"/>
  <c r="Z38" i="9"/>
  <c r="Y38" i="9"/>
  <c r="AB37" i="9"/>
  <c r="AC37" i="9" s="1"/>
  <c r="AA37" i="9"/>
  <c r="Z37" i="9"/>
  <c r="Y37" i="9"/>
  <c r="AC36" i="9"/>
  <c r="AB36" i="9"/>
  <c r="AA36" i="9"/>
  <c r="Z36" i="9"/>
  <c r="Y36" i="9"/>
  <c r="AB35" i="9"/>
  <c r="AC35" i="9" s="1"/>
  <c r="AA35" i="9"/>
  <c r="Z35" i="9"/>
  <c r="Y35" i="9"/>
  <c r="AB34" i="9"/>
  <c r="AC34" i="9" s="1"/>
  <c r="AA34" i="9"/>
  <c r="Z34" i="9"/>
  <c r="Y34" i="9"/>
  <c r="AB33" i="9"/>
  <c r="AC33" i="9" s="1"/>
  <c r="AA33" i="9"/>
  <c r="Z33" i="9"/>
  <c r="Y33" i="9"/>
  <c r="AC32" i="9"/>
  <c r="AB32" i="9"/>
  <c r="AA32" i="9"/>
  <c r="Z32" i="9"/>
  <c r="Y32" i="9"/>
  <c r="AB31" i="9"/>
  <c r="AC31" i="9" s="1"/>
  <c r="AA31" i="9"/>
  <c r="Z31" i="9"/>
  <c r="Y31" i="9"/>
  <c r="AB30" i="9"/>
  <c r="AC30" i="9" s="1"/>
  <c r="AA30" i="9"/>
  <c r="Z30" i="9"/>
  <c r="Y30" i="9"/>
  <c r="AB29" i="9"/>
  <c r="AC29" i="9" s="1"/>
  <c r="AA29" i="9"/>
  <c r="Z29" i="9"/>
  <c r="Y29" i="9"/>
  <c r="AB28" i="9"/>
  <c r="AC28" i="9" s="1"/>
  <c r="AA28" i="9"/>
  <c r="Z28" i="9"/>
  <c r="Y28" i="9"/>
  <c r="AB27" i="9"/>
  <c r="AC27" i="9" s="1"/>
  <c r="AA27" i="9"/>
  <c r="Z27" i="9"/>
  <c r="Y27" i="9"/>
  <c r="AB26" i="9"/>
  <c r="AC26" i="9" s="1"/>
  <c r="AA26" i="9"/>
  <c r="Z26" i="9"/>
  <c r="Y26" i="9"/>
  <c r="AB25" i="9"/>
  <c r="AC25" i="9" s="1"/>
  <c r="AA25" i="9"/>
  <c r="Z25" i="9"/>
  <c r="Y25" i="9"/>
  <c r="AB24" i="9"/>
  <c r="AC24" i="9" s="1"/>
  <c r="AA24" i="9"/>
  <c r="Z24" i="9"/>
  <c r="Y24" i="9"/>
  <c r="AB23" i="9"/>
  <c r="AC23" i="9" s="1"/>
  <c r="AA23" i="9"/>
  <c r="Z23" i="9"/>
  <c r="Y23" i="9"/>
  <c r="AB22" i="9"/>
  <c r="AC22" i="9" s="1"/>
  <c r="AA22" i="9"/>
  <c r="Z22" i="9"/>
  <c r="Y22" i="9"/>
  <c r="AB21" i="9"/>
  <c r="AC21" i="9" s="1"/>
  <c r="AA21" i="9"/>
  <c r="Z21" i="9"/>
  <c r="Y21" i="9"/>
  <c r="AB20" i="9"/>
  <c r="AC20" i="9" s="1"/>
  <c r="AA20" i="9"/>
  <c r="Z20" i="9"/>
  <c r="Y20" i="9"/>
  <c r="AB19" i="9"/>
  <c r="AC19" i="9" s="1"/>
  <c r="AA19" i="9"/>
  <c r="Z19" i="9"/>
  <c r="Y19" i="9"/>
  <c r="AB18" i="9"/>
  <c r="AC18" i="9" s="1"/>
  <c r="AA18" i="9"/>
  <c r="Z18" i="9"/>
  <c r="Y18" i="9"/>
  <c r="AB17" i="9"/>
  <c r="AC17" i="9" s="1"/>
  <c r="AA17" i="9"/>
  <c r="Z17" i="9"/>
  <c r="Y17" i="9"/>
  <c r="AB16" i="9"/>
  <c r="AC16" i="9" s="1"/>
  <c r="AA16" i="9"/>
  <c r="Z16" i="9"/>
  <c r="Y16" i="9"/>
  <c r="AB15" i="9"/>
  <c r="AC15" i="9" s="1"/>
  <c r="AA15" i="9"/>
  <c r="Z15" i="9"/>
  <c r="Y15" i="9"/>
  <c r="AB14" i="9"/>
  <c r="AC14" i="9" s="1"/>
  <c r="AA14" i="9"/>
  <c r="Z14" i="9"/>
  <c r="Y14" i="9"/>
  <c r="Y15" i="4"/>
  <c r="Z15" i="4"/>
  <c r="AA15" i="4"/>
  <c r="AB15" i="4"/>
  <c r="AC15" i="4"/>
  <c r="Y16" i="4"/>
  <c r="Z16" i="4"/>
  <c r="AA16" i="4"/>
  <c r="AB16" i="4"/>
  <c r="AC16" i="4"/>
  <c r="Y17" i="4"/>
  <c r="Z17" i="4"/>
  <c r="AA17" i="4"/>
  <c r="AB17" i="4"/>
  <c r="AC17" i="4" s="1"/>
  <c r="Y18" i="4"/>
  <c r="Z18" i="4"/>
  <c r="AA18" i="4"/>
  <c r="AB18" i="4"/>
  <c r="AC18" i="4"/>
  <c r="Y19" i="4"/>
  <c r="Z19" i="4"/>
  <c r="AA19" i="4"/>
  <c r="AB19" i="4"/>
  <c r="AC19" i="4"/>
  <c r="Y20" i="4"/>
  <c r="Z20" i="4"/>
  <c r="AA20" i="4"/>
  <c r="AB20" i="4"/>
  <c r="AC20" i="4"/>
  <c r="Y21" i="4"/>
  <c r="Z21" i="4"/>
  <c r="AA21" i="4"/>
  <c r="AB21" i="4"/>
  <c r="AC21" i="4" s="1"/>
  <c r="Y22" i="4"/>
  <c r="Z22" i="4"/>
  <c r="AA22" i="4"/>
  <c r="AB22" i="4"/>
  <c r="AC22" i="4"/>
  <c r="Y23" i="4"/>
  <c r="Z23" i="4"/>
  <c r="AA23" i="4"/>
  <c r="AB23" i="4"/>
  <c r="AC23" i="4"/>
  <c r="Y24" i="4"/>
  <c r="Z24" i="4"/>
  <c r="AA24" i="4"/>
  <c r="AB24" i="4"/>
  <c r="AC24" i="4"/>
  <c r="Y25" i="4"/>
  <c r="Z25" i="4"/>
  <c r="AA25" i="4"/>
  <c r="AB25" i="4"/>
  <c r="AC25" i="4" s="1"/>
  <c r="Y26" i="4"/>
  <c r="Z26" i="4"/>
  <c r="AA26" i="4"/>
  <c r="AB26" i="4"/>
  <c r="AC26" i="4"/>
  <c r="Y27" i="4"/>
  <c r="Z27" i="4"/>
  <c r="AA27" i="4"/>
  <c r="AB27" i="4"/>
  <c r="AC27" i="4"/>
  <c r="Y28" i="4"/>
  <c r="Z28" i="4"/>
  <c r="AA28" i="4"/>
  <c r="AB28" i="4"/>
  <c r="AC28" i="4"/>
  <c r="Y29" i="4"/>
  <c r="Z29" i="4"/>
  <c r="AA29" i="4"/>
  <c r="AB29" i="4"/>
  <c r="AC29" i="4" s="1"/>
  <c r="Y30" i="4"/>
  <c r="Z30" i="4"/>
  <c r="AA30" i="4"/>
  <c r="AB30" i="4"/>
  <c r="AC30" i="4"/>
  <c r="Y31" i="4"/>
  <c r="Z31" i="4"/>
  <c r="AA31" i="4"/>
  <c r="AB31" i="4"/>
  <c r="AC31" i="4"/>
  <c r="Y32" i="4"/>
  <c r="Z32" i="4"/>
  <c r="AA32" i="4"/>
  <c r="AB32" i="4"/>
  <c r="AC32" i="4"/>
  <c r="Y33" i="4"/>
  <c r="Z33" i="4"/>
  <c r="AA33" i="4"/>
  <c r="AB33" i="4"/>
  <c r="AC33" i="4" s="1"/>
  <c r="Y34" i="4"/>
  <c r="Z34" i="4"/>
  <c r="AA34" i="4"/>
  <c r="AB34" i="4"/>
  <c r="AC34" i="4"/>
  <c r="Y35" i="4"/>
  <c r="Z35" i="4"/>
  <c r="AA35" i="4"/>
  <c r="AB35" i="4"/>
  <c r="AC35" i="4"/>
  <c r="Y36" i="4"/>
  <c r="Z36" i="4"/>
  <c r="AA36" i="4"/>
  <c r="AB36" i="4"/>
  <c r="AC36" i="4"/>
  <c r="Y37" i="4"/>
  <c r="Z37" i="4"/>
  <c r="AA37" i="4"/>
  <c r="AB37" i="4"/>
  <c r="AC37" i="4" s="1"/>
  <c r="Y38" i="4"/>
  <c r="Z38" i="4"/>
  <c r="AA38" i="4"/>
  <c r="AB38" i="4"/>
  <c r="AC38" i="4"/>
  <c r="Y39" i="4"/>
  <c r="Z39" i="4"/>
  <c r="AA39" i="4"/>
  <c r="AB39" i="4"/>
  <c r="AC39" i="4"/>
  <c r="Y40" i="4"/>
  <c r="Z40" i="4"/>
  <c r="AA40" i="4"/>
  <c r="AB40" i="4"/>
  <c r="AC40" i="4"/>
  <c r="Y41" i="4"/>
  <c r="Z41" i="4"/>
  <c r="AA41" i="4"/>
  <c r="AB41" i="4"/>
  <c r="AC41" i="4" s="1"/>
  <c r="Y42" i="4"/>
  <c r="Z42" i="4"/>
  <c r="AA42" i="4"/>
  <c r="AB42" i="4"/>
  <c r="AC42" i="4"/>
  <c r="Y43" i="4"/>
  <c r="Z43" i="4"/>
  <c r="AA43" i="4"/>
  <c r="AB43" i="4"/>
  <c r="AC43" i="4"/>
  <c r="Y44" i="4"/>
  <c r="Z44" i="4"/>
  <c r="AA44" i="4"/>
  <c r="AB44" i="4"/>
  <c r="AC44" i="4"/>
  <c r="Y45" i="4"/>
  <c r="Z45" i="4"/>
  <c r="AA45" i="4"/>
  <c r="AB45" i="4"/>
  <c r="AC45" i="4" s="1"/>
  <c r="Y46" i="4"/>
  <c r="Z46" i="4"/>
  <c r="AA46" i="4"/>
  <c r="AB46" i="4"/>
  <c r="AC46" i="4"/>
  <c r="Y47" i="4"/>
  <c r="Z47" i="4"/>
  <c r="AA47" i="4"/>
  <c r="AB47" i="4"/>
  <c r="AC47" i="4"/>
  <c r="Y48" i="4"/>
  <c r="Z48" i="4"/>
  <c r="AA48" i="4"/>
  <c r="AB48" i="4"/>
  <c r="AC48" i="4"/>
  <c r="Y49" i="4"/>
  <c r="Z49" i="4"/>
  <c r="AA49" i="4"/>
  <c r="AB49" i="4"/>
  <c r="AC49" i="4" s="1"/>
  <c r="Y50" i="4"/>
  <c r="Z50" i="4"/>
  <c r="AA50" i="4"/>
  <c r="AB50" i="4"/>
  <c r="AC50" i="4"/>
  <c r="Y51" i="4"/>
  <c r="Z51" i="4"/>
  <c r="AA51" i="4"/>
  <c r="AB51" i="4"/>
  <c r="AC51" i="4"/>
  <c r="Y52" i="4"/>
  <c r="Z52" i="4"/>
  <c r="AA52" i="4"/>
  <c r="AB52" i="4"/>
  <c r="AC52" i="4"/>
  <c r="Y53" i="4"/>
  <c r="Z53" i="4"/>
  <c r="AA53" i="4"/>
  <c r="AB53" i="4"/>
  <c r="AC53" i="4" s="1"/>
  <c r="Y54" i="4"/>
  <c r="Z54" i="4"/>
  <c r="AA54" i="4"/>
  <c r="AB54" i="4"/>
  <c r="AC54" i="4"/>
  <c r="Y55" i="4"/>
  <c r="Z55" i="4"/>
  <c r="AA55" i="4"/>
  <c r="AB55" i="4"/>
  <c r="AC55" i="4"/>
  <c r="Y56" i="4"/>
  <c r="Z56" i="4"/>
  <c r="AA56" i="4"/>
  <c r="AB56" i="4"/>
  <c r="AC56" i="4"/>
  <c r="Y57" i="4"/>
  <c r="Z57" i="4"/>
  <c r="AA57" i="4"/>
  <c r="AB57" i="4"/>
  <c r="AC57" i="4" s="1"/>
  <c r="Y58" i="4"/>
  <c r="Z58" i="4"/>
  <c r="AA58" i="4"/>
  <c r="AB58" i="4"/>
  <c r="AC58" i="4"/>
  <c r="Y59" i="4"/>
  <c r="Z59" i="4"/>
  <c r="AA59" i="4"/>
  <c r="AB59" i="4"/>
  <c r="AC59" i="4"/>
  <c r="Y60" i="4"/>
  <c r="Z60" i="4"/>
  <c r="AA60" i="4"/>
  <c r="AB60" i="4"/>
  <c r="AC60" i="4"/>
  <c r="Y61" i="4"/>
  <c r="Z61" i="4"/>
  <c r="AA61" i="4"/>
  <c r="AB61" i="4"/>
  <c r="AC61" i="4" s="1"/>
  <c r="Y62" i="4"/>
  <c r="Z62" i="4"/>
  <c r="AA62" i="4"/>
  <c r="AB62" i="4"/>
  <c r="AC62" i="4"/>
  <c r="Y63" i="4"/>
  <c r="Z63" i="4"/>
  <c r="AA63" i="4"/>
  <c r="AB63" i="4"/>
  <c r="AC63" i="4"/>
  <c r="Y65" i="4"/>
  <c r="Z65" i="4"/>
  <c r="AA65" i="4"/>
  <c r="AB65" i="4"/>
  <c r="AC65" i="4"/>
  <c r="AA14" i="4"/>
  <c r="Z14" i="4"/>
  <c r="Y14" i="4"/>
  <c r="C3" i="5"/>
  <c r="C4" i="5"/>
  <c r="C5" i="5"/>
  <c r="C6" i="5"/>
  <c r="C7" i="5"/>
  <c r="C8" i="5"/>
  <c r="C9" i="5"/>
  <c r="C10" i="5"/>
  <c r="C11" i="5"/>
  <c r="C12" i="5"/>
  <c r="C13" i="5"/>
  <c r="C14" i="5"/>
  <c r="C15" i="5"/>
  <c r="C16" i="5"/>
  <c r="C17" i="5"/>
  <c r="C18" i="5"/>
  <c r="C19" i="5"/>
  <c r="C20" i="5"/>
  <c r="C21" i="5"/>
  <c r="C22" i="5"/>
  <c r="C23" i="5"/>
  <c r="C24" i="5"/>
  <c r="C25" i="5"/>
  <c r="C26" i="5"/>
  <c r="C27" i="5"/>
  <c r="C28" i="5"/>
  <c r="C29" i="5"/>
  <c r="C30" i="5"/>
  <c r="C31" i="5"/>
  <c r="C32" i="5"/>
  <c r="C33" i="5"/>
  <c r="C34" i="5"/>
  <c r="C35" i="5"/>
  <c r="C36" i="5"/>
  <c r="C37" i="5"/>
  <c r="C38" i="5"/>
  <c r="C39" i="5"/>
  <c r="C40" i="5"/>
  <c r="C41" i="5"/>
  <c r="C42" i="5"/>
  <c r="C43" i="5"/>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C109" i="5"/>
  <c r="C110" i="5"/>
  <c r="C111" i="5"/>
  <c r="C112" i="5"/>
  <c r="C113" i="5"/>
  <c r="C114" i="5"/>
  <c r="C115" i="5"/>
  <c r="C116" i="5"/>
  <c r="C117" i="5"/>
  <c r="C118" i="5"/>
  <c r="C119" i="5"/>
  <c r="C120" i="5"/>
  <c r="C121" i="5"/>
  <c r="C122" i="5"/>
  <c r="C123" i="5"/>
  <c r="C124" i="5"/>
  <c r="C125" i="5"/>
  <c r="C126" i="5"/>
  <c r="C127" i="5"/>
  <c r="C128" i="5"/>
  <c r="C129" i="5"/>
  <c r="C130" i="5"/>
  <c r="C131" i="5"/>
  <c r="C132" i="5"/>
  <c r="C133" i="5"/>
  <c r="C134" i="5"/>
  <c r="C135" i="5"/>
  <c r="C136" i="5"/>
  <c r="C137" i="5"/>
  <c r="C138" i="5"/>
  <c r="C139" i="5"/>
  <c r="C140" i="5"/>
  <c r="C141" i="5"/>
  <c r="C142" i="5"/>
  <c r="C143" i="5"/>
  <c r="C144" i="5"/>
  <c r="C145" i="5"/>
  <c r="C146" i="5"/>
  <c r="C147" i="5"/>
  <c r="C148" i="5"/>
  <c r="C149" i="5"/>
  <c r="C150" i="5"/>
  <c r="C151" i="5"/>
  <c r="C152" i="5"/>
  <c r="C153" i="5"/>
  <c r="C154" i="5"/>
  <c r="C155" i="5"/>
  <c r="C156" i="5"/>
  <c r="C157" i="5"/>
  <c r="C158" i="5"/>
  <c r="C159" i="5"/>
  <c r="C160" i="5"/>
  <c r="C161" i="5"/>
  <c r="C162" i="5"/>
  <c r="C163" i="5"/>
  <c r="C164" i="5"/>
  <c r="C165" i="5"/>
  <c r="C166" i="5"/>
  <c r="C167" i="5"/>
  <c r="C168" i="5"/>
  <c r="C169" i="5"/>
  <c r="C170" i="5"/>
  <c r="C171" i="5"/>
  <c r="C172" i="5"/>
  <c r="C173" i="5"/>
  <c r="C174" i="5"/>
  <c r="C175" i="5"/>
  <c r="C176" i="5"/>
  <c r="C177" i="5"/>
  <c r="C178" i="5"/>
  <c r="C179" i="5"/>
  <c r="C180" i="5"/>
  <c r="C181" i="5"/>
  <c r="C182" i="5"/>
  <c r="C183" i="5"/>
  <c r="C184" i="5"/>
  <c r="C185" i="5"/>
  <c r="C186" i="5"/>
  <c r="C187" i="5"/>
  <c r="C188" i="5"/>
  <c r="C189" i="5"/>
  <c r="C190" i="5"/>
  <c r="C191" i="5"/>
  <c r="C192" i="5"/>
  <c r="C193" i="5"/>
  <c r="C194" i="5"/>
  <c r="C195" i="5"/>
  <c r="C196" i="5"/>
  <c r="C197" i="5"/>
  <c r="C198" i="5"/>
  <c r="C199" i="5"/>
  <c r="C200" i="5"/>
  <c r="C201" i="5"/>
  <c r="B16" i="4" l="1" a="1"/>
  <c r="B16" i="4" s="1"/>
  <c r="B16" i="9" a="1"/>
  <c r="B16" i="9" s="1"/>
  <c r="I65" i="9" l="1"/>
  <c r="G65" i="9"/>
  <c r="F65" i="9"/>
  <c r="E65" i="9"/>
  <c r="B65" i="9" a="1"/>
  <c r="B65" i="9" s="1"/>
  <c r="A65" i="9"/>
  <c r="H65" i="9" s="1"/>
  <c r="I63" i="9"/>
  <c r="G63" i="9"/>
  <c r="F63" i="9"/>
  <c r="E63" i="9"/>
  <c r="B63" i="9" a="1"/>
  <c r="B63" i="9" s="1"/>
  <c r="A63" i="9"/>
  <c r="H63" i="9" s="1"/>
  <c r="I62" i="9"/>
  <c r="G62" i="9"/>
  <c r="F62" i="9"/>
  <c r="E62" i="9"/>
  <c r="B62" i="9" a="1"/>
  <c r="B62" i="9" s="1"/>
  <c r="A62" i="9"/>
  <c r="D62" i="9" s="1"/>
  <c r="I61" i="9"/>
  <c r="G61" i="9"/>
  <c r="F61" i="9"/>
  <c r="E61" i="9"/>
  <c r="B61" i="9" a="1"/>
  <c r="B61" i="9" s="1"/>
  <c r="A61" i="9"/>
  <c r="H61" i="9" s="1"/>
  <c r="I60" i="9"/>
  <c r="G60" i="9"/>
  <c r="F60" i="9"/>
  <c r="E60" i="9"/>
  <c r="B60" i="9" a="1"/>
  <c r="B60" i="9" s="1"/>
  <c r="A60" i="9"/>
  <c r="H60" i="9" s="1"/>
  <c r="I59" i="9"/>
  <c r="G59" i="9"/>
  <c r="F59" i="9"/>
  <c r="E59" i="9"/>
  <c r="B59" i="9" a="1"/>
  <c r="B59" i="9" s="1"/>
  <c r="A59" i="9"/>
  <c r="H59" i="9" s="1"/>
  <c r="I58" i="9"/>
  <c r="G58" i="9"/>
  <c r="F58" i="9"/>
  <c r="E58" i="9"/>
  <c r="B58" i="9" a="1"/>
  <c r="B58" i="9" s="1"/>
  <c r="A58" i="9"/>
  <c r="D58" i="9" s="1"/>
  <c r="I57" i="9"/>
  <c r="G57" i="9"/>
  <c r="F57" i="9"/>
  <c r="E57" i="9"/>
  <c r="B57" i="9" a="1"/>
  <c r="B57" i="9" s="1"/>
  <c r="A57" i="9"/>
  <c r="H57" i="9" s="1"/>
  <c r="I56" i="9"/>
  <c r="G56" i="9"/>
  <c r="F56" i="9"/>
  <c r="E56" i="9"/>
  <c r="B56" i="9" a="1"/>
  <c r="B56" i="9" s="1"/>
  <c r="A56" i="9"/>
  <c r="D56" i="9" s="1"/>
  <c r="I55" i="9"/>
  <c r="G55" i="9"/>
  <c r="F55" i="9"/>
  <c r="E55" i="9"/>
  <c r="B55" i="9" a="1"/>
  <c r="B55" i="9" s="1"/>
  <c r="A55" i="9"/>
  <c r="H55" i="9" s="1"/>
  <c r="I54" i="9"/>
  <c r="G54" i="9"/>
  <c r="F54" i="9"/>
  <c r="E54" i="9"/>
  <c r="B54" i="9" a="1"/>
  <c r="B54" i="9" s="1"/>
  <c r="A54" i="9"/>
  <c r="D54" i="9" s="1"/>
  <c r="I53" i="9"/>
  <c r="G53" i="9"/>
  <c r="F53" i="9"/>
  <c r="E53" i="9"/>
  <c r="B53" i="9" a="1"/>
  <c r="B53" i="9" s="1"/>
  <c r="A53" i="9"/>
  <c r="H53" i="9" s="1"/>
  <c r="I52" i="9"/>
  <c r="G52" i="9"/>
  <c r="F52" i="9"/>
  <c r="E52" i="9"/>
  <c r="B52" i="9" a="1"/>
  <c r="B52" i="9" s="1"/>
  <c r="A52" i="9"/>
  <c r="H52" i="9" s="1"/>
  <c r="I51" i="9"/>
  <c r="G51" i="9"/>
  <c r="F51" i="9"/>
  <c r="E51" i="9"/>
  <c r="B51" i="9" a="1"/>
  <c r="B51" i="9" s="1"/>
  <c r="A51" i="9"/>
  <c r="H51" i="9" s="1"/>
  <c r="I50" i="9"/>
  <c r="G50" i="9"/>
  <c r="F50" i="9"/>
  <c r="E50" i="9"/>
  <c r="B50" i="9" a="1"/>
  <c r="B50" i="9" s="1"/>
  <c r="A50" i="9"/>
  <c r="D50" i="9" s="1"/>
  <c r="I49" i="9"/>
  <c r="G49" i="9"/>
  <c r="F49" i="9"/>
  <c r="E49" i="9"/>
  <c r="B49" i="9" a="1"/>
  <c r="B49" i="9" s="1"/>
  <c r="A49" i="9"/>
  <c r="H49" i="9" s="1"/>
  <c r="I48" i="9"/>
  <c r="G48" i="9"/>
  <c r="F48" i="9"/>
  <c r="E48" i="9"/>
  <c r="B48" i="9" a="1"/>
  <c r="B48" i="9" s="1"/>
  <c r="A48" i="9"/>
  <c r="D48" i="9" s="1"/>
  <c r="I47" i="9"/>
  <c r="G47" i="9"/>
  <c r="F47" i="9"/>
  <c r="E47" i="9"/>
  <c r="B47" i="9" a="1"/>
  <c r="B47" i="9" s="1"/>
  <c r="A47" i="9"/>
  <c r="H47" i="9" s="1"/>
  <c r="I46" i="9"/>
  <c r="G46" i="9"/>
  <c r="F46" i="9"/>
  <c r="E46" i="9"/>
  <c r="B46" i="9" a="1"/>
  <c r="B46" i="9" s="1"/>
  <c r="A46" i="9"/>
  <c r="D46" i="9" s="1"/>
  <c r="I45" i="9"/>
  <c r="G45" i="9"/>
  <c r="F45" i="9"/>
  <c r="E45" i="9"/>
  <c r="B45" i="9" a="1"/>
  <c r="B45" i="9" s="1"/>
  <c r="A45" i="9"/>
  <c r="H45" i="9" s="1"/>
  <c r="I44" i="9"/>
  <c r="G44" i="9"/>
  <c r="F44" i="9"/>
  <c r="E44" i="9"/>
  <c r="B44" i="9" a="1"/>
  <c r="B44" i="9" s="1"/>
  <c r="A44" i="9"/>
  <c r="D44" i="9" s="1"/>
  <c r="I43" i="9"/>
  <c r="G43" i="9"/>
  <c r="E43" i="9"/>
  <c r="B43" i="9" a="1"/>
  <c r="B43" i="9" s="1"/>
  <c r="A43" i="9"/>
  <c r="H43" i="9" s="1"/>
  <c r="I42" i="9"/>
  <c r="E42" i="9"/>
  <c r="B42" i="9" a="1"/>
  <c r="B42" i="9" s="1"/>
  <c r="A42" i="9"/>
  <c r="D42" i="9" s="1"/>
  <c r="I41" i="9"/>
  <c r="E41" i="9"/>
  <c r="B41" i="9" a="1"/>
  <c r="B41" i="9" s="1"/>
  <c r="A41" i="9"/>
  <c r="H41" i="9" s="1"/>
  <c r="I40" i="9"/>
  <c r="G40" i="9"/>
  <c r="F40" i="9"/>
  <c r="E40" i="9"/>
  <c r="B40" i="9" a="1"/>
  <c r="B40" i="9" s="1"/>
  <c r="A40" i="9"/>
  <c r="D40" i="9" s="1"/>
  <c r="I39" i="9"/>
  <c r="G39" i="9"/>
  <c r="E39" i="9"/>
  <c r="B39" i="9" a="1"/>
  <c r="B39" i="9" s="1"/>
  <c r="A39" i="9"/>
  <c r="H39" i="9" s="1"/>
  <c r="I38" i="9"/>
  <c r="E38" i="9"/>
  <c r="B38" i="9" a="1"/>
  <c r="B38" i="9" s="1"/>
  <c r="A38" i="9"/>
  <c r="D38" i="9" s="1"/>
  <c r="I37" i="9"/>
  <c r="E37" i="9"/>
  <c r="B37" i="9" a="1"/>
  <c r="B37" i="9" s="1"/>
  <c r="A37" i="9"/>
  <c r="H37" i="9" s="1"/>
  <c r="I36" i="9"/>
  <c r="G36" i="9"/>
  <c r="F36" i="9"/>
  <c r="E36" i="9"/>
  <c r="B36" i="9" a="1"/>
  <c r="B36" i="9" s="1"/>
  <c r="A36" i="9"/>
  <c r="D36" i="9" s="1"/>
  <c r="I35" i="9"/>
  <c r="G35" i="9"/>
  <c r="E35" i="9"/>
  <c r="B35" i="9" a="1"/>
  <c r="B35" i="9" s="1"/>
  <c r="A35" i="9"/>
  <c r="H35" i="9" s="1"/>
  <c r="I34" i="9"/>
  <c r="E34" i="9"/>
  <c r="B34" i="9" a="1"/>
  <c r="B34" i="9" s="1"/>
  <c r="A34" i="9"/>
  <c r="D34" i="9" s="1"/>
  <c r="I33" i="9"/>
  <c r="E33" i="9"/>
  <c r="B33" i="9" a="1"/>
  <c r="B33" i="9" s="1"/>
  <c r="A33" i="9"/>
  <c r="H33" i="9" s="1"/>
  <c r="I32" i="9"/>
  <c r="G32" i="9"/>
  <c r="F32" i="9"/>
  <c r="E32" i="9"/>
  <c r="B32" i="9" a="1"/>
  <c r="B32" i="9" s="1"/>
  <c r="A32" i="9"/>
  <c r="D32" i="9" s="1"/>
  <c r="I31" i="9"/>
  <c r="G31" i="9"/>
  <c r="E31" i="9"/>
  <c r="B31" i="9" a="1"/>
  <c r="B31" i="9" s="1"/>
  <c r="A31" i="9"/>
  <c r="H31" i="9" s="1"/>
  <c r="I30" i="9"/>
  <c r="F30" i="9"/>
  <c r="E30" i="9"/>
  <c r="B30" i="9" a="1"/>
  <c r="B30" i="9" s="1"/>
  <c r="A30" i="9"/>
  <c r="D30" i="9" s="1"/>
  <c r="I29" i="9"/>
  <c r="E29" i="9"/>
  <c r="B29" i="9" a="1"/>
  <c r="B29" i="9" s="1"/>
  <c r="A29" i="9"/>
  <c r="H29" i="9" s="1"/>
  <c r="I28" i="9"/>
  <c r="G28" i="9"/>
  <c r="F28" i="9"/>
  <c r="E28" i="9"/>
  <c r="B28" i="9" a="1"/>
  <c r="B28" i="9" s="1"/>
  <c r="A28" i="9"/>
  <c r="D28" i="9" s="1"/>
  <c r="I27" i="9"/>
  <c r="G27" i="9"/>
  <c r="F27" i="9"/>
  <c r="E27" i="9"/>
  <c r="B27" i="9" a="1"/>
  <c r="B27" i="9" s="1"/>
  <c r="A27" i="9"/>
  <c r="H27" i="9" s="1"/>
  <c r="I26" i="9"/>
  <c r="F26" i="9"/>
  <c r="E26" i="9"/>
  <c r="B26" i="9" a="1"/>
  <c r="B26" i="9" s="1"/>
  <c r="A26" i="9"/>
  <c r="D26" i="9" s="1"/>
  <c r="I25" i="9"/>
  <c r="E25" i="9"/>
  <c r="B25" i="9" a="1"/>
  <c r="B25" i="9" s="1"/>
  <c r="A25" i="9"/>
  <c r="H25" i="9" s="1"/>
  <c r="I24" i="9"/>
  <c r="G24" i="9"/>
  <c r="F24" i="9"/>
  <c r="E24" i="9"/>
  <c r="B24" i="9" a="1"/>
  <c r="B24" i="9" s="1"/>
  <c r="A24" i="9"/>
  <c r="D24" i="9" s="1"/>
  <c r="I23" i="9"/>
  <c r="G23" i="9"/>
  <c r="F23" i="9"/>
  <c r="E23" i="9"/>
  <c r="B23" i="9" a="1"/>
  <c r="B23" i="9" s="1"/>
  <c r="A23" i="9"/>
  <c r="H23" i="9" s="1"/>
  <c r="I22" i="9"/>
  <c r="F22" i="9"/>
  <c r="E22" i="9"/>
  <c r="B22" i="9" a="1"/>
  <c r="B22" i="9" s="1"/>
  <c r="A22" i="9"/>
  <c r="D22" i="9" s="1"/>
  <c r="I21" i="9"/>
  <c r="E21" i="9"/>
  <c r="B21" i="9" a="1"/>
  <c r="B21" i="9" s="1"/>
  <c r="A21" i="9"/>
  <c r="H21" i="9" s="1"/>
  <c r="I20" i="9"/>
  <c r="G20" i="9"/>
  <c r="F20" i="9"/>
  <c r="E20" i="9"/>
  <c r="B20" i="9" a="1"/>
  <c r="B20" i="9" s="1"/>
  <c r="A20" i="9"/>
  <c r="D20" i="9" s="1"/>
  <c r="I19" i="9"/>
  <c r="G19" i="9"/>
  <c r="F19" i="9"/>
  <c r="E19" i="9"/>
  <c r="B19" i="9" a="1"/>
  <c r="B19" i="9" s="1"/>
  <c r="A19" i="9"/>
  <c r="H19" i="9" s="1"/>
  <c r="I18" i="9"/>
  <c r="F18" i="9"/>
  <c r="E18" i="9"/>
  <c r="B18" i="9" a="1"/>
  <c r="B18" i="9" s="1"/>
  <c r="A18" i="9"/>
  <c r="D18" i="9" s="1"/>
  <c r="I17" i="9"/>
  <c r="E17" i="9"/>
  <c r="B17" i="9" a="1"/>
  <c r="B17" i="9" s="1"/>
  <c r="A17" i="9"/>
  <c r="H17" i="9" s="1"/>
  <c r="I16" i="9"/>
  <c r="E16" i="9"/>
  <c r="A16" i="9"/>
  <c r="D16" i="9" s="1"/>
  <c r="I15" i="9"/>
  <c r="B15" i="9" a="1"/>
  <c r="B15" i="9" s="1"/>
  <c r="I14" i="9"/>
  <c r="C14" i="9"/>
  <c r="B14" i="9" a="1"/>
  <c r="B14" i="9" s="1"/>
  <c r="K10" i="9"/>
  <c r="K11" i="9" s="1"/>
  <c r="K8" i="9"/>
  <c r="G41" i="9" s="1"/>
  <c r="AB14" i="4"/>
  <c r="K7" i="4"/>
  <c r="K10" i="4"/>
  <c r="K11" i="4" s="1"/>
  <c r="B18" i="4" a="1"/>
  <c r="B18" i="4" s="1"/>
  <c r="B19" i="4" a="1"/>
  <c r="B19" i="4" s="1"/>
  <c r="B20" i="4" a="1"/>
  <c r="B20" i="4" s="1"/>
  <c r="B21" i="4" a="1"/>
  <c r="B21" i="4" s="1"/>
  <c r="B22" i="4" a="1"/>
  <c r="B22" i="4" s="1"/>
  <c r="B23" i="4" a="1"/>
  <c r="B23" i="4" s="1"/>
  <c r="B24" i="4" a="1"/>
  <c r="B24" i="4" s="1"/>
  <c r="B25" i="4" a="1"/>
  <c r="B25" i="4" s="1"/>
  <c r="B26" i="4" a="1"/>
  <c r="B26" i="4" s="1"/>
  <c r="B27" i="4" a="1"/>
  <c r="B27" i="4" s="1"/>
  <c r="B28" i="4" a="1"/>
  <c r="B28" i="4" s="1"/>
  <c r="B29" i="4" a="1"/>
  <c r="B29" i="4" s="1"/>
  <c r="B30" i="4" a="1"/>
  <c r="B30" i="4" s="1"/>
  <c r="B31" i="4" a="1"/>
  <c r="B31" i="4" s="1"/>
  <c r="B32" i="4" a="1"/>
  <c r="B32" i="4" s="1"/>
  <c r="B33" i="4" a="1"/>
  <c r="B33" i="4" s="1"/>
  <c r="B34" i="4" a="1"/>
  <c r="B34" i="4" s="1"/>
  <c r="B35" i="4" a="1"/>
  <c r="B35" i="4" s="1"/>
  <c r="B36" i="4" a="1"/>
  <c r="B36" i="4" s="1"/>
  <c r="B37" i="4" a="1"/>
  <c r="B37" i="4" s="1"/>
  <c r="B38" i="4" a="1"/>
  <c r="B38" i="4" s="1"/>
  <c r="B39" i="4" a="1"/>
  <c r="B39" i="4" s="1"/>
  <c r="B40" i="4" a="1"/>
  <c r="B40" i="4" s="1"/>
  <c r="B41" i="4" a="1"/>
  <c r="B41" i="4" s="1"/>
  <c r="B42" i="4" a="1"/>
  <c r="B42" i="4" s="1"/>
  <c r="B43" i="4" a="1"/>
  <c r="B43" i="4" s="1"/>
  <c r="B44" i="4" a="1"/>
  <c r="B44" i="4" s="1"/>
  <c r="B45" i="4" a="1"/>
  <c r="B45" i="4" s="1"/>
  <c r="B46" i="4" a="1"/>
  <c r="B46" i="4" s="1"/>
  <c r="B47" i="4" a="1"/>
  <c r="B47" i="4" s="1"/>
  <c r="B48" i="4" a="1"/>
  <c r="B48" i="4" s="1"/>
  <c r="B49" i="4" a="1"/>
  <c r="B49" i="4" s="1"/>
  <c r="B50" i="4" a="1"/>
  <c r="B50" i="4" s="1"/>
  <c r="B51" i="4" a="1"/>
  <c r="B51" i="4" s="1"/>
  <c r="B52" i="4" a="1"/>
  <c r="B52" i="4" s="1"/>
  <c r="B53" i="4" a="1"/>
  <c r="B53" i="4" s="1"/>
  <c r="B54" i="4" a="1"/>
  <c r="B54" i="4" s="1"/>
  <c r="B55" i="4" a="1"/>
  <c r="B55" i="4" s="1"/>
  <c r="B56" i="4" a="1"/>
  <c r="B56" i="4" s="1"/>
  <c r="B57" i="4" a="1"/>
  <c r="B57" i="4" s="1"/>
  <c r="B58" i="4" a="1"/>
  <c r="B58" i="4" s="1"/>
  <c r="B59" i="4" a="1"/>
  <c r="B59" i="4" s="1"/>
  <c r="B60" i="4" a="1"/>
  <c r="B60" i="4" s="1"/>
  <c r="B61" i="4" a="1"/>
  <c r="B61" i="4" s="1"/>
  <c r="B62" i="4" a="1"/>
  <c r="B62" i="4" s="1"/>
  <c r="B63" i="4" a="1"/>
  <c r="B63" i="4" s="1"/>
  <c r="B65" i="4" a="1"/>
  <c r="B65" i="4" s="1"/>
  <c r="B17" i="4" a="1"/>
  <c r="B17" i="4" s="1"/>
  <c r="B15" i="4" a="1"/>
  <c r="B15" i="4" s="1"/>
  <c r="B14" i="4" a="1"/>
  <c r="B14" i="4" s="1"/>
  <c r="A17" i="4"/>
  <c r="H17" i="4" s="1"/>
  <c r="I15" i="4"/>
  <c r="I14" i="4"/>
  <c r="A65" i="4"/>
  <c r="H65" i="4" s="1"/>
  <c r="E65" i="4"/>
  <c r="F65" i="4"/>
  <c r="G65" i="4"/>
  <c r="I65" i="4"/>
  <c r="A61" i="4"/>
  <c r="D61" i="4" s="1"/>
  <c r="E61" i="4"/>
  <c r="F61" i="4"/>
  <c r="G61" i="4"/>
  <c r="I61" i="4"/>
  <c r="A62" i="4"/>
  <c r="H62" i="4" s="1"/>
  <c r="E62" i="4"/>
  <c r="F62" i="4"/>
  <c r="G62" i="4"/>
  <c r="I62" i="4"/>
  <c r="A63" i="4"/>
  <c r="H63" i="4" s="1"/>
  <c r="E63" i="4"/>
  <c r="F63" i="4"/>
  <c r="G63" i="4"/>
  <c r="I63" i="4"/>
  <c r="A49" i="4"/>
  <c r="D49" i="4" s="1"/>
  <c r="E49" i="4"/>
  <c r="F49" i="4"/>
  <c r="G49" i="4"/>
  <c r="I49" i="4"/>
  <c r="A50" i="4"/>
  <c r="D50" i="4" s="1"/>
  <c r="E50" i="4"/>
  <c r="F50" i="4"/>
  <c r="G50" i="4"/>
  <c r="I50" i="4"/>
  <c r="A51" i="4"/>
  <c r="H51" i="4" s="1"/>
  <c r="E51" i="4"/>
  <c r="F51" i="4"/>
  <c r="G51" i="4"/>
  <c r="I51" i="4"/>
  <c r="A52" i="4"/>
  <c r="D52" i="4" s="1"/>
  <c r="E52" i="4"/>
  <c r="F52" i="4"/>
  <c r="G52" i="4"/>
  <c r="I52" i="4"/>
  <c r="A53" i="4"/>
  <c r="D53" i="4" s="1"/>
  <c r="E53" i="4"/>
  <c r="F53" i="4"/>
  <c r="G53" i="4"/>
  <c r="I53" i="4"/>
  <c r="A54" i="4"/>
  <c r="H54" i="4" s="1"/>
  <c r="E54" i="4"/>
  <c r="F54" i="4"/>
  <c r="G54" i="4"/>
  <c r="I54" i="4"/>
  <c r="A55" i="4"/>
  <c r="D55" i="4" s="1"/>
  <c r="E55" i="4"/>
  <c r="F55" i="4"/>
  <c r="G55" i="4"/>
  <c r="I55" i="4"/>
  <c r="A56" i="4"/>
  <c r="D56" i="4" s="1"/>
  <c r="E56" i="4"/>
  <c r="F56" i="4"/>
  <c r="G56" i="4"/>
  <c r="I56" i="4"/>
  <c r="A57" i="4"/>
  <c r="D57" i="4" s="1"/>
  <c r="E57" i="4"/>
  <c r="F57" i="4"/>
  <c r="G57" i="4"/>
  <c r="I57" i="4"/>
  <c r="A58" i="4"/>
  <c r="H58" i="4" s="1"/>
  <c r="E58" i="4"/>
  <c r="F58" i="4"/>
  <c r="G58" i="4"/>
  <c r="I58" i="4"/>
  <c r="A59" i="4"/>
  <c r="H59" i="4" s="1"/>
  <c r="E59" i="4"/>
  <c r="F59" i="4"/>
  <c r="G59" i="4"/>
  <c r="I59" i="4"/>
  <c r="A60" i="4"/>
  <c r="D60" i="4" s="1"/>
  <c r="E60" i="4"/>
  <c r="F60" i="4"/>
  <c r="G60" i="4"/>
  <c r="I60" i="4"/>
  <c r="A44" i="4"/>
  <c r="H44" i="4" s="1"/>
  <c r="E44" i="4"/>
  <c r="F44" i="4"/>
  <c r="G44" i="4"/>
  <c r="I44" i="4"/>
  <c r="A45" i="4"/>
  <c r="H45" i="4" s="1"/>
  <c r="E45" i="4"/>
  <c r="F45" i="4"/>
  <c r="G45" i="4"/>
  <c r="I45" i="4"/>
  <c r="A46" i="4"/>
  <c r="H46" i="4" s="1"/>
  <c r="E46" i="4"/>
  <c r="F46" i="4"/>
  <c r="G46" i="4"/>
  <c r="I46" i="4"/>
  <c r="A47" i="4"/>
  <c r="H47" i="4" s="1"/>
  <c r="E47" i="4"/>
  <c r="F47" i="4"/>
  <c r="G47" i="4"/>
  <c r="I47" i="4"/>
  <c r="A48" i="4"/>
  <c r="H48" i="4" s="1"/>
  <c r="E48" i="4"/>
  <c r="F48" i="4"/>
  <c r="G48" i="4"/>
  <c r="I48" i="4"/>
  <c r="AC14" i="4"/>
  <c r="C202" i="5"/>
  <c r="C203" i="5"/>
  <c r="C204" i="5"/>
  <c r="C205" i="5"/>
  <c r="C206" i="5"/>
  <c r="C207" i="5"/>
  <c r="C208" i="5"/>
  <c r="C209" i="5"/>
  <c r="C210" i="5"/>
  <c r="C211" i="5"/>
  <c r="C212" i="5"/>
  <c r="C213" i="5"/>
  <c r="C214" i="5"/>
  <c r="C215" i="5"/>
  <c r="C216" i="5"/>
  <c r="C217" i="5"/>
  <c r="C218" i="5"/>
  <c r="C219" i="5"/>
  <c r="C220" i="5"/>
  <c r="C221" i="5"/>
  <c r="C222" i="5"/>
  <c r="C223" i="5"/>
  <c r="C224" i="5"/>
  <c r="C225" i="5"/>
  <c r="C226" i="5"/>
  <c r="C227" i="5"/>
  <c r="C228" i="5"/>
  <c r="C229" i="5"/>
  <c r="C230" i="5"/>
  <c r="C231" i="5"/>
  <c r="C232" i="5"/>
  <c r="C233" i="5"/>
  <c r="C234" i="5"/>
  <c r="C235" i="5"/>
  <c r="C236" i="5"/>
  <c r="C237" i="5"/>
  <c r="C238" i="5"/>
  <c r="C239" i="5"/>
  <c r="C240" i="5"/>
  <c r="C241" i="5"/>
  <c r="C242" i="5"/>
  <c r="C243" i="5"/>
  <c r="C244" i="5"/>
  <c r="C245" i="5"/>
  <c r="C246" i="5"/>
  <c r="C247" i="5"/>
  <c r="C248" i="5"/>
  <c r="C249" i="5"/>
  <c r="C250" i="5"/>
  <c r="C251" i="5"/>
  <c r="C252" i="5"/>
  <c r="C253" i="5"/>
  <c r="C254" i="5"/>
  <c r="C255" i="5"/>
  <c r="C256" i="5"/>
  <c r="C257" i="5"/>
  <c r="C258" i="5"/>
  <c r="C259" i="5"/>
  <c r="C260" i="5"/>
  <c r="C261" i="5"/>
  <c r="C262" i="5"/>
  <c r="C263" i="5"/>
  <c r="C264" i="5"/>
  <c r="C265" i="5"/>
  <c r="C266" i="5"/>
  <c r="C267" i="5"/>
  <c r="C268" i="5"/>
  <c r="C269" i="5"/>
  <c r="C270" i="5"/>
  <c r="C271" i="5"/>
  <c r="C272" i="5"/>
  <c r="C273" i="5"/>
  <c r="C274" i="5"/>
  <c r="C275" i="5"/>
  <c r="C276" i="5"/>
  <c r="C277" i="5"/>
  <c r="C278" i="5"/>
  <c r="C279" i="5"/>
  <c r="C280" i="5"/>
  <c r="C281" i="5"/>
  <c r="C282" i="5"/>
  <c r="C283" i="5"/>
  <c r="C284" i="5"/>
  <c r="C285" i="5"/>
  <c r="C286" i="5"/>
  <c r="C287" i="5"/>
  <c r="C288" i="5"/>
  <c r="C289" i="5"/>
  <c r="C290" i="5"/>
  <c r="C291" i="5"/>
  <c r="C292" i="5"/>
  <c r="C293" i="5"/>
  <c r="C294" i="5"/>
  <c r="C295" i="5"/>
  <c r="C296" i="5"/>
  <c r="C297" i="5"/>
  <c r="C298" i="5"/>
  <c r="C299" i="5"/>
  <c r="C300" i="5"/>
  <c r="C301" i="5"/>
  <c r="C302" i="5"/>
  <c r="C303" i="5"/>
  <c r="C304" i="5"/>
  <c r="C305" i="5"/>
  <c r="C306" i="5"/>
  <c r="C307" i="5"/>
  <c r="C308" i="5"/>
  <c r="C309" i="5"/>
  <c r="C310" i="5"/>
  <c r="C311" i="5"/>
  <c r="C312" i="5"/>
  <c r="C313" i="5"/>
  <c r="C314" i="5"/>
  <c r="C315" i="5"/>
  <c r="C316" i="5"/>
  <c r="C317" i="5"/>
  <c r="C318" i="5"/>
  <c r="C319" i="5"/>
  <c r="C320" i="5"/>
  <c r="C321" i="5"/>
  <c r="C322" i="5"/>
  <c r="C323" i="5"/>
  <c r="C324" i="5"/>
  <c r="C325" i="5"/>
  <c r="C326" i="5"/>
  <c r="C327" i="5"/>
  <c r="C328" i="5"/>
  <c r="C329" i="5"/>
  <c r="C330" i="5"/>
  <c r="C331" i="5"/>
  <c r="C332" i="5"/>
  <c r="C333" i="5"/>
  <c r="C334" i="5"/>
  <c r="C335" i="5"/>
  <c r="C336" i="5"/>
  <c r="C337" i="5"/>
  <c r="C338" i="5"/>
  <c r="C339" i="5"/>
  <c r="C340" i="5"/>
  <c r="C341" i="5"/>
  <c r="C342" i="5"/>
  <c r="C343" i="5"/>
  <c r="C344" i="5"/>
  <c r="C345" i="5"/>
  <c r="C346" i="5"/>
  <c r="C347" i="5"/>
  <c r="C348" i="5"/>
  <c r="C349" i="5"/>
  <c r="C350" i="5"/>
  <c r="C351" i="5"/>
  <c r="C352" i="5"/>
  <c r="C353" i="5"/>
  <c r="C354" i="5"/>
  <c r="C355" i="5"/>
  <c r="C356" i="5"/>
  <c r="C357" i="5"/>
  <c r="C358" i="5"/>
  <c r="C359" i="5"/>
  <c r="C360" i="5"/>
  <c r="C361" i="5"/>
  <c r="C362" i="5"/>
  <c r="C363" i="5"/>
  <c r="C364" i="5"/>
  <c r="C365" i="5"/>
  <c r="C366" i="5"/>
  <c r="C367" i="5"/>
  <c r="C368" i="5"/>
  <c r="C369" i="5"/>
  <c r="C370" i="5"/>
  <c r="C371" i="5"/>
  <c r="C372" i="5"/>
  <c r="C373" i="5"/>
  <c r="C374" i="5"/>
  <c r="C375" i="5"/>
  <c r="C376" i="5"/>
  <c r="C377" i="5"/>
  <c r="C378" i="5"/>
  <c r="C379" i="5"/>
  <c r="C380" i="5"/>
  <c r="C381" i="5"/>
  <c r="C382" i="5"/>
  <c r="C383" i="5"/>
  <c r="C384" i="5"/>
  <c r="C385" i="5"/>
  <c r="C386" i="5"/>
  <c r="C387" i="5"/>
  <c r="C388" i="5"/>
  <c r="C389" i="5"/>
  <c r="C390" i="5"/>
  <c r="C391" i="5"/>
  <c r="C392" i="5"/>
  <c r="C393" i="5"/>
  <c r="C394" i="5"/>
  <c r="C395" i="5"/>
  <c r="C396" i="5"/>
  <c r="C397" i="5"/>
  <c r="C398" i="5"/>
  <c r="C399" i="5"/>
  <c r="C400" i="5"/>
  <c r="C401" i="5"/>
  <c r="C402" i="5"/>
  <c r="C403" i="5"/>
  <c r="C404" i="5"/>
  <c r="C405" i="5"/>
  <c r="C406" i="5"/>
  <c r="C407" i="5"/>
  <c r="C408" i="5"/>
  <c r="C409" i="5"/>
  <c r="C410" i="5"/>
  <c r="C411" i="5"/>
  <c r="C412" i="5"/>
  <c r="C413" i="5"/>
  <c r="C414" i="5"/>
  <c r="C415" i="5"/>
  <c r="C416" i="5"/>
  <c r="C417" i="5"/>
  <c r="C418" i="5"/>
  <c r="C419" i="5"/>
  <c r="C420" i="5"/>
  <c r="C421" i="5"/>
  <c r="C422" i="5"/>
  <c r="C423" i="5"/>
  <c r="C424" i="5"/>
  <c r="C425" i="5"/>
  <c r="C426" i="5"/>
  <c r="C427" i="5"/>
  <c r="C428" i="5"/>
  <c r="C429" i="5"/>
  <c r="C430" i="5"/>
  <c r="C431" i="5"/>
  <c r="C432" i="5"/>
  <c r="C433" i="5"/>
  <c r="C434" i="5"/>
  <c r="C435" i="5"/>
  <c r="C436" i="5"/>
  <c r="C437" i="5"/>
  <c r="C438" i="5"/>
  <c r="C439" i="5"/>
  <c r="C440" i="5"/>
  <c r="C441" i="5"/>
  <c r="C442" i="5"/>
  <c r="C443" i="5"/>
  <c r="C444" i="5"/>
  <c r="C445" i="5"/>
  <c r="C446" i="5"/>
  <c r="C447" i="5"/>
  <c r="C448" i="5"/>
  <c r="C449" i="5"/>
  <c r="C450" i="5"/>
  <c r="C451" i="5"/>
  <c r="C452" i="5"/>
  <c r="C453" i="5"/>
  <c r="C454" i="5"/>
  <c r="C455" i="5"/>
  <c r="C456" i="5"/>
  <c r="C457" i="5"/>
  <c r="C458" i="5"/>
  <c r="C459" i="5"/>
  <c r="C460" i="5"/>
  <c r="C461" i="5"/>
  <c r="C462" i="5"/>
  <c r="C463" i="5"/>
  <c r="C464" i="5"/>
  <c r="C465" i="5"/>
  <c r="C466" i="5"/>
  <c r="C467" i="5"/>
  <c r="C468" i="5"/>
  <c r="C469" i="5"/>
  <c r="C470" i="5"/>
  <c r="C471" i="5"/>
  <c r="C472" i="5"/>
  <c r="C473" i="5"/>
  <c r="C474" i="5"/>
  <c r="C475" i="5"/>
  <c r="C476" i="5"/>
  <c r="C477" i="5"/>
  <c r="C478" i="5"/>
  <c r="C479" i="5"/>
  <c r="C480" i="5"/>
  <c r="C481" i="5"/>
  <c r="C482" i="5"/>
  <c r="C483" i="5"/>
  <c r="C484" i="5"/>
  <c r="C485" i="5"/>
  <c r="C486" i="5"/>
  <c r="C487" i="5"/>
  <c r="C488" i="5"/>
  <c r="C489" i="5"/>
  <c r="C490" i="5"/>
  <c r="C491" i="5"/>
  <c r="C492" i="5"/>
  <c r="C493" i="5"/>
  <c r="C494" i="5"/>
  <c r="C495" i="5"/>
  <c r="C496" i="5"/>
  <c r="C497" i="5"/>
  <c r="C498" i="5"/>
  <c r="C499" i="5"/>
  <c r="C500" i="5"/>
  <c r="C501" i="5"/>
  <c r="C502" i="5"/>
  <c r="C503" i="5"/>
  <c r="C504" i="5"/>
  <c r="C505" i="5"/>
  <c r="C506" i="5"/>
  <c r="C507" i="5"/>
  <c r="C508" i="5"/>
  <c r="C509" i="5"/>
  <c r="C510" i="5"/>
  <c r="C511" i="5"/>
  <c r="C512" i="5"/>
  <c r="C513" i="5"/>
  <c r="C514" i="5"/>
  <c r="C515" i="5"/>
  <c r="C516" i="5"/>
  <c r="C517" i="5"/>
  <c r="C518" i="5"/>
  <c r="C519" i="5"/>
  <c r="C520" i="5"/>
  <c r="C521" i="5"/>
  <c r="C522" i="5"/>
  <c r="C523" i="5"/>
  <c r="C524" i="5"/>
  <c r="C525" i="5"/>
  <c r="C526" i="5"/>
  <c r="C527" i="5"/>
  <c r="C528" i="5"/>
  <c r="C529" i="5"/>
  <c r="C530" i="5"/>
  <c r="C531" i="5"/>
  <c r="C532" i="5"/>
  <c r="C533" i="5"/>
  <c r="C534" i="5"/>
  <c r="C535" i="5"/>
  <c r="C536" i="5"/>
  <c r="C537" i="5"/>
  <c r="C538" i="5"/>
  <c r="C539" i="5"/>
  <c r="C540" i="5"/>
  <c r="C541" i="5"/>
  <c r="C542" i="5"/>
  <c r="C543" i="5"/>
  <c r="C544" i="5"/>
  <c r="C545" i="5"/>
  <c r="C546" i="5"/>
  <c r="C547" i="5"/>
  <c r="C548" i="5"/>
  <c r="C549" i="5"/>
  <c r="C550" i="5"/>
  <c r="C551" i="5"/>
  <c r="C552" i="5"/>
  <c r="C553" i="5"/>
  <c r="C554" i="5"/>
  <c r="C555" i="5"/>
  <c r="C556" i="5"/>
  <c r="C557" i="5"/>
  <c r="C558" i="5"/>
  <c r="C559" i="5"/>
  <c r="C560" i="5"/>
  <c r="C561" i="5"/>
  <c r="C562" i="5"/>
  <c r="C563" i="5"/>
  <c r="C564" i="5"/>
  <c r="C565" i="5"/>
  <c r="C566" i="5"/>
  <c r="C567" i="5"/>
  <c r="C568" i="5"/>
  <c r="C569" i="5"/>
  <c r="C570" i="5"/>
  <c r="C571" i="5"/>
  <c r="C572" i="5"/>
  <c r="C573" i="5"/>
  <c r="C574" i="5"/>
  <c r="C575" i="5"/>
  <c r="C576" i="5"/>
  <c r="C577" i="5"/>
  <c r="C578" i="5"/>
  <c r="C579" i="5"/>
  <c r="C580" i="5"/>
  <c r="C581" i="5"/>
  <c r="C582" i="5"/>
  <c r="C583" i="5"/>
  <c r="C584" i="5"/>
  <c r="C585" i="5"/>
  <c r="C586" i="5"/>
  <c r="C587" i="5"/>
  <c r="C588" i="5"/>
  <c r="C589" i="5"/>
  <c r="C590" i="5"/>
  <c r="C591" i="5"/>
  <c r="C592" i="5"/>
  <c r="C593" i="5"/>
  <c r="C594" i="5"/>
  <c r="C595" i="5"/>
  <c r="C596" i="5"/>
  <c r="C597" i="5"/>
  <c r="C598" i="5"/>
  <c r="C599" i="5"/>
  <c r="C600" i="5"/>
  <c r="C601" i="5"/>
  <c r="C602" i="5"/>
  <c r="C603" i="5"/>
  <c r="C604" i="5"/>
  <c r="C605" i="5"/>
  <c r="C606" i="5"/>
  <c r="C607" i="5"/>
  <c r="C608" i="5"/>
  <c r="C609" i="5"/>
  <c r="C610" i="5"/>
  <c r="C611" i="5"/>
  <c r="C612" i="5"/>
  <c r="C613" i="5"/>
  <c r="C614" i="5"/>
  <c r="C615" i="5"/>
  <c r="C616" i="5"/>
  <c r="C617" i="5"/>
  <c r="C618" i="5"/>
  <c r="C619" i="5"/>
  <c r="C620" i="5"/>
  <c r="C621" i="5"/>
  <c r="C622" i="5"/>
  <c r="C623" i="5"/>
  <c r="C624" i="5"/>
  <c r="C625" i="5"/>
  <c r="C626" i="5"/>
  <c r="C627" i="5"/>
  <c r="C628" i="5"/>
  <c r="C629" i="5"/>
  <c r="C630" i="5"/>
  <c r="C631" i="5"/>
  <c r="C632" i="5"/>
  <c r="C633" i="5"/>
  <c r="C634" i="5"/>
  <c r="C635" i="5"/>
  <c r="C636" i="5"/>
  <c r="C637" i="5"/>
  <c r="C638" i="5"/>
  <c r="C639" i="5"/>
  <c r="C640" i="5"/>
  <c r="C641" i="5"/>
  <c r="C642" i="5"/>
  <c r="C643" i="5"/>
  <c r="C644" i="5"/>
  <c r="C645" i="5"/>
  <c r="C646" i="5"/>
  <c r="C647" i="5"/>
  <c r="C648" i="5"/>
  <c r="C649" i="5"/>
  <c r="C650" i="5"/>
  <c r="C651" i="5"/>
  <c r="C652" i="5"/>
  <c r="C653" i="5"/>
  <c r="C654" i="5"/>
  <c r="C655" i="5"/>
  <c r="C656" i="5"/>
  <c r="C657" i="5"/>
  <c r="C658" i="5"/>
  <c r="C659" i="5"/>
  <c r="C660" i="5"/>
  <c r="C661" i="5"/>
  <c r="C662" i="5"/>
  <c r="C663" i="5"/>
  <c r="C664" i="5"/>
  <c r="C665" i="5"/>
  <c r="C666" i="5"/>
  <c r="C667" i="5"/>
  <c r="C668" i="5"/>
  <c r="C669" i="5"/>
  <c r="C670" i="5"/>
  <c r="C671" i="5"/>
  <c r="C672" i="5"/>
  <c r="C673" i="5"/>
  <c r="C674" i="5"/>
  <c r="C675" i="5"/>
  <c r="C676" i="5"/>
  <c r="C677" i="5"/>
  <c r="C678" i="5"/>
  <c r="C679" i="5"/>
  <c r="C680" i="5"/>
  <c r="C681" i="5"/>
  <c r="C682" i="5"/>
  <c r="C683" i="5"/>
  <c r="C684" i="5"/>
  <c r="C685" i="5"/>
  <c r="C686" i="5"/>
  <c r="C687" i="5"/>
  <c r="C688" i="5"/>
  <c r="C689" i="5"/>
  <c r="C690" i="5"/>
  <c r="C691" i="5"/>
  <c r="C692" i="5"/>
  <c r="C693" i="5"/>
  <c r="C694" i="5"/>
  <c r="C695" i="5"/>
  <c r="C696" i="5"/>
  <c r="C697" i="5"/>
  <c r="C698" i="5"/>
  <c r="C699" i="5"/>
  <c r="C700" i="5"/>
  <c r="C2" i="5"/>
  <c r="K7" i="9" s="1"/>
  <c r="F43" i="9" s="1"/>
  <c r="E17" i="4"/>
  <c r="I17" i="4"/>
  <c r="A18" i="4"/>
  <c r="H18" i="4" s="1"/>
  <c r="E18" i="4"/>
  <c r="I18" i="4"/>
  <c r="A19" i="4"/>
  <c r="E19" i="4"/>
  <c r="I19" i="4"/>
  <c r="A20" i="4"/>
  <c r="E20" i="4"/>
  <c r="I20" i="4"/>
  <c r="A21" i="4"/>
  <c r="E21" i="4"/>
  <c r="I21" i="4"/>
  <c r="A22" i="4"/>
  <c r="E22" i="4"/>
  <c r="I22" i="4"/>
  <c r="A23" i="4"/>
  <c r="E23" i="4"/>
  <c r="I23" i="4"/>
  <c r="A24" i="4"/>
  <c r="H24" i="4" s="1"/>
  <c r="E24" i="4"/>
  <c r="I24" i="4"/>
  <c r="A25" i="4"/>
  <c r="H25" i="4" s="1"/>
  <c r="E25" i="4"/>
  <c r="I25" i="4"/>
  <c r="A26" i="4"/>
  <c r="E26" i="4"/>
  <c r="I26" i="4"/>
  <c r="A27" i="4"/>
  <c r="E27" i="4"/>
  <c r="I27" i="4"/>
  <c r="A28" i="4"/>
  <c r="E28" i="4"/>
  <c r="I28" i="4"/>
  <c r="A29" i="4"/>
  <c r="E29" i="4"/>
  <c r="I29" i="4"/>
  <c r="A30" i="4"/>
  <c r="E30" i="4"/>
  <c r="I30" i="4"/>
  <c r="A31" i="4"/>
  <c r="H31" i="4" s="1"/>
  <c r="E31" i="4"/>
  <c r="I31" i="4"/>
  <c r="A32" i="4"/>
  <c r="D32" i="4" s="1"/>
  <c r="E32" i="4"/>
  <c r="I32" i="4"/>
  <c r="A33" i="4"/>
  <c r="E33" i="4"/>
  <c r="I33" i="4"/>
  <c r="A34" i="4"/>
  <c r="E34" i="4"/>
  <c r="I34" i="4"/>
  <c r="A35" i="4"/>
  <c r="E35" i="4"/>
  <c r="I35" i="4"/>
  <c r="A36" i="4"/>
  <c r="E36" i="4"/>
  <c r="I36" i="4"/>
  <c r="A37" i="4"/>
  <c r="E37" i="4"/>
  <c r="I37" i="4"/>
  <c r="A38" i="4"/>
  <c r="H38" i="4" s="1"/>
  <c r="E38" i="4"/>
  <c r="I38" i="4"/>
  <c r="A39" i="4"/>
  <c r="E39" i="4"/>
  <c r="I39" i="4"/>
  <c r="A40" i="4"/>
  <c r="E40" i="4"/>
  <c r="I40" i="4"/>
  <c r="A41" i="4"/>
  <c r="E41" i="4"/>
  <c r="I41" i="4"/>
  <c r="A42" i="4"/>
  <c r="E42" i="4"/>
  <c r="I42" i="4"/>
  <c r="A43" i="4"/>
  <c r="E43" i="4"/>
  <c r="I43" i="4"/>
  <c r="I16" i="4"/>
  <c r="E16" i="4"/>
  <c r="A16" i="4"/>
  <c r="H16" i="4" s="1"/>
  <c r="D29" i="4" l="1"/>
  <c r="D37" i="4"/>
  <c r="H22" i="4"/>
  <c r="K8" i="4"/>
  <c r="H40" i="4"/>
  <c r="H20" i="4"/>
  <c r="H23" i="4"/>
  <c r="H21" i="4"/>
  <c r="C14" i="4"/>
  <c r="D36" i="4"/>
  <c r="H41" i="4"/>
  <c r="D34" i="4"/>
  <c r="H27" i="4"/>
  <c r="D33" i="4"/>
  <c r="C15" i="4"/>
  <c r="H30" i="4"/>
  <c r="H43" i="4"/>
  <c r="C15" i="9"/>
  <c r="H42" i="4"/>
  <c r="D35" i="4"/>
  <c r="H28" i="4"/>
  <c r="H26" i="4"/>
  <c r="D39" i="4"/>
  <c r="D19" i="4"/>
  <c r="H32" i="9"/>
  <c r="C55" i="9"/>
  <c r="G16" i="9"/>
  <c r="C19" i="9"/>
  <c r="F16" i="9"/>
  <c r="H40" i="9"/>
  <c r="D19" i="9"/>
  <c r="H48" i="9"/>
  <c r="H24" i="9"/>
  <c r="H36" i="9"/>
  <c r="H16" i="9"/>
  <c r="H20" i="9"/>
  <c r="D23" i="9"/>
  <c r="C23" i="9"/>
  <c r="C31" i="9"/>
  <c r="C39" i="9"/>
  <c r="C51" i="9"/>
  <c r="H28" i="9"/>
  <c r="D31" i="9"/>
  <c r="D39" i="9"/>
  <c r="D51" i="9"/>
  <c r="H44" i="9"/>
  <c r="D63" i="9"/>
  <c r="C47" i="9"/>
  <c r="D47" i="9"/>
  <c r="H56" i="9"/>
  <c r="C27" i="9"/>
  <c r="C59" i="9"/>
  <c r="C35" i="9"/>
  <c r="D27" i="9"/>
  <c r="D35" i="9"/>
  <c r="D59" i="9"/>
  <c r="C43" i="9"/>
  <c r="D43" i="9"/>
  <c r="D55" i="9"/>
  <c r="F34" i="9"/>
  <c r="F38" i="9"/>
  <c r="F42" i="9"/>
  <c r="G18" i="9"/>
  <c r="G22" i="9"/>
  <c r="G26" i="9"/>
  <c r="G30" i="9"/>
  <c r="G34" i="9"/>
  <c r="G38" i="9"/>
  <c r="G42" i="9"/>
  <c r="H22" i="9"/>
  <c r="H30" i="9"/>
  <c r="C33" i="9"/>
  <c r="H34" i="9"/>
  <c r="C37" i="9"/>
  <c r="C41" i="9"/>
  <c r="H42" i="9"/>
  <c r="C45" i="9"/>
  <c r="H46" i="9"/>
  <c r="C49" i="9"/>
  <c r="H50" i="9"/>
  <c r="C53" i="9"/>
  <c r="H54" i="9"/>
  <c r="C57" i="9"/>
  <c r="H58" i="9"/>
  <c r="C61" i="9"/>
  <c r="H62" i="9"/>
  <c r="C17" i="9"/>
  <c r="H18" i="9"/>
  <c r="C21" i="9"/>
  <c r="C25" i="9"/>
  <c r="H26" i="9"/>
  <c r="C29" i="9"/>
  <c r="H38" i="9"/>
  <c r="D17" i="9"/>
  <c r="D21" i="9"/>
  <c r="D25" i="9"/>
  <c r="D29" i="9"/>
  <c r="D33" i="9"/>
  <c r="D37" i="9"/>
  <c r="D41" i="9"/>
  <c r="D45" i="9"/>
  <c r="D49" i="9"/>
  <c r="D53" i="9"/>
  <c r="D57" i="9"/>
  <c r="D61" i="9"/>
  <c r="F17" i="9"/>
  <c r="F41" i="9"/>
  <c r="F25" i="9"/>
  <c r="F33" i="9"/>
  <c r="F37" i="9"/>
  <c r="G17" i="9"/>
  <c r="G21" i="9"/>
  <c r="G25" i="9"/>
  <c r="G29" i="9"/>
  <c r="G33" i="9"/>
  <c r="G37" i="9"/>
  <c r="F21" i="9"/>
  <c r="F29" i="9"/>
  <c r="C16" i="9"/>
  <c r="C20" i="9"/>
  <c r="C24" i="9"/>
  <c r="C28" i="9"/>
  <c r="C32" i="9"/>
  <c r="C36" i="9"/>
  <c r="C40" i="9"/>
  <c r="C44" i="9"/>
  <c r="C48" i="9"/>
  <c r="C52" i="9"/>
  <c r="C56" i="9"/>
  <c r="C60" i="9"/>
  <c r="C65" i="9"/>
  <c r="D52" i="9"/>
  <c r="D60" i="9"/>
  <c r="D65" i="9"/>
  <c r="C63" i="9"/>
  <c r="F31" i="9"/>
  <c r="F35" i="9"/>
  <c r="F39" i="9"/>
  <c r="C18" i="9"/>
  <c r="C22" i="9"/>
  <c r="C26" i="9"/>
  <c r="C30" i="9"/>
  <c r="C34" i="9"/>
  <c r="C38" i="9"/>
  <c r="C42" i="9"/>
  <c r="C46" i="9"/>
  <c r="C50" i="9"/>
  <c r="C54" i="9"/>
  <c r="C58" i="9"/>
  <c r="C62" i="9"/>
  <c r="C55" i="4"/>
  <c r="C57" i="4"/>
  <c r="C49" i="4"/>
  <c r="C48" i="4"/>
  <c r="C42" i="4"/>
  <c r="C37" i="4"/>
  <c r="C35" i="4"/>
  <c r="C29" i="4"/>
  <c r="C28" i="4"/>
  <c r="C22" i="4"/>
  <c r="C17" i="4"/>
  <c r="C54" i="4"/>
  <c r="C34" i="4"/>
  <c r="C53" i="4"/>
  <c r="C33" i="4"/>
  <c r="C52" i="4"/>
  <c r="C32" i="4"/>
  <c r="C51" i="4"/>
  <c r="C31" i="4"/>
  <c r="C50" i="4"/>
  <c r="C30" i="4"/>
  <c r="C47" i="4"/>
  <c r="C27" i="4"/>
  <c r="C46" i="4"/>
  <c r="C26" i="4"/>
  <c r="C45" i="4"/>
  <c r="C25" i="4"/>
  <c r="C65" i="4"/>
  <c r="C44" i="4"/>
  <c r="C24" i="4"/>
  <c r="C63" i="4"/>
  <c r="C43" i="4"/>
  <c r="C23" i="4"/>
  <c r="C62" i="4"/>
  <c r="C61" i="4"/>
  <c r="C41" i="4"/>
  <c r="C21" i="4"/>
  <c r="C60" i="4"/>
  <c r="C40" i="4"/>
  <c r="C20" i="4"/>
  <c r="C59" i="4"/>
  <c r="C39" i="4"/>
  <c r="C19" i="4"/>
  <c r="C58" i="4"/>
  <c r="C38" i="4"/>
  <c r="C18" i="4"/>
  <c r="C56" i="4"/>
  <c r="C36" i="4"/>
  <c r="C16" i="4"/>
  <c r="D59" i="4"/>
  <c r="D46" i="4"/>
  <c r="H60" i="4"/>
  <c r="D54" i="4"/>
  <c r="D48" i="4"/>
  <c r="D27" i="4"/>
  <c r="H55" i="4"/>
  <c r="H37" i="4"/>
  <c r="H36" i="4"/>
  <c r="H35" i="4"/>
  <c r="H33" i="4"/>
  <c r="D51" i="4"/>
  <c r="D26" i="4"/>
  <c r="D25" i="4"/>
  <c r="D24" i="4"/>
  <c r="D16" i="4"/>
  <c r="H57" i="4"/>
  <c r="D47" i="4"/>
  <c r="D45" i="4"/>
  <c r="H61" i="4"/>
  <c r="H56" i="4"/>
  <c r="H39" i="4"/>
  <c r="D31" i="4"/>
  <c r="D30" i="4"/>
  <c r="H19" i="4"/>
  <c r="D28" i="4"/>
  <c r="H53" i="4"/>
  <c r="D65" i="4"/>
  <c r="D44" i="4"/>
  <c r="H52" i="4"/>
  <c r="H32" i="4"/>
  <c r="D63" i="4"/>
  <c r="D43" i="4"/>
  <c r="D23" i="4"/>
  <c r="D62" i="4"/>
  <c r="D42" i="4"/>
  <c r="D22" i="4"/>
  <c r="H50" i="4"/>
  <c r="H34" i="4"/>
  <c r="D41" i="4"/>
  <c r="H49" i="4"/>
  <c r="D58" i="4"/>
  <c r="D38" i="4"/>
  <c r="H29" i="4"/>
  <c r="D40" i="4"/>
  <c r="D21" i="4"/>
  <c r="D20" i="4"/>
  <c r="D18" i="4"/>
  <c r="D17" i="4"/>
  <c r="F16" i="4" l="1"/>
  <c r="F19" i="4"/>
  <c r="F29" i="4"/>
  <c r="F39" i="4"/>
  <c r="F36" i="4"/>
  <c r="F26" i="4"/>
  <c r="F27" i="4"/>
  <c r="F24" i="4"/>
  <c r="F21" i="4"/>
  <c r="F41" i="4"/>
  <c r="F32" i="4"/>
  <c r="F42" i="4"/>
  <c r="F33" i="4"/>
  <c r="F34" i="4"/>
  <c r="F31" i="4"/>
  <c r="F28" i="4"/>
  <c r="F37" i="4"/>
  <c r="F38" i="4"/>
  <c r="F23" i="4"/>
  <c r="F43" i="4"/>
  <c r="F40" i="4"/>
  <c r="F18" i="4"/>
  <c r="F20" i="4"/>
  <c r="F25" i="4"/>
  <c r="F35" i="4"/>
  <c r="F22" i="4"/>
  <c r="F30" i="4"/>
  <c r="G19" i="4"/>
  <c r="G29" i="4"/>
  <c r="G39" i="4"/>
  <c r="G33" i="4"/>
  <c r="G40" i="4"/>
  <c r="G23" i="4"/>
  <c r="G27" i="4"/>
  <c r="G37" i="4"/>
  <c r="G38" i="4"/>
  <c r="G43" i="4"/>
  <c r="G20" i="4"/>
  <c r="G18" i="4"/>
  <c r="G26" i="4"/>
  <c r="G30" i="4"/>
  <c r="G24" i="4"/>
  <c r="G34" i="4"/>
  <c r="G42" i="4"/>
  <c r="G32" i="4"/>
  <c r="G21" i="4"/>
  <c r="G31" i="4"/>
  <c r="G41" i="4"/>
  <c r="G28" i="4"/>
  <c r="G36" i="4"/>
  <c r="G25" i="4"/>
  <c r="G35" i="4"/>
  <c r="G22" i="4"/>
  <c r="F17" i="4"/>
  <c r="G16" i="4"/>
  <c r="G17"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tc={BD1C8845-FD81-4A8C-959B-A6D8C94221CE}</author>
  </authors>
  <commentList>
    <comment ref="C1" authorId="0" shapeId="0" xr:uid="{BD1C8845-FD81-4A8C-959B-A6D8C94221CE}">
      <text>
        <t>[Threaded comment]
Your version of Excel allows you to read this threaded comment; however, any edits to it will get removed if the file is opened in a newer version of Excel. Learn more: https://go.microsoft.com/fwlink/?linkid=870924
Comment:
    Automatically generated from names provided; do not edit</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<sst xmlns="http://schemas.openxmlformats.org/spreadsheetml/2006/main" count="184" uniqueCount="119">
  <si>
    <t>0 = Never</t>
  </si>
  <si>
    <t>2 = Sometimes</t>
  </si>
  <si>
    <t>3 = Frequently</t>
  </si>
  <si>
    <t>Student ID</t>
  </si>
  <si>
    <t>Steal</t>
  </si>
  <si>
    <t>Lie, Cheat, Sneak</t>
  </si>
  <si>
    <t>Behavior Problem</t>
  </si>
  <si>
    <t>Low Academic Achievement</t>
  </si>
  <si>
    <t>Negative Attitude</t>
  </si>
  <si>
    <t>Aggressive Behavior</t>
  </si>
  <si>
    <t>Student Name</t>
  </si>
  <si>
    <t>Emotionally Flat</t>
  </si>
  <si>
    <t>Anxious</t>
  </si>
  <si>
    <t>Shy; Withdrawn</t>
  </si>
  <si>
    <t>Sad; Depressed</t>
  </si>
  <si>
    <t>Lonely</t>
  </si>
  <si>
    <t>Count</t>
  </si>
  <si>
    <t>Example: Smith, Sally</t>
  </si>
  <si>
    <t>1 = Occasionally</t>
  </si>
  <si>
    <t>Example: Lane, Nathan</t>
  </si>
  <si>
    <t>Teacher Name</t>
  </si>
  <si>
    <t>Example: Adam Wallenburg</t>
  </si>
  <si>
    <t>Selecting and Installing Behavior Screeners: Student Risk Screening Scale – Internalizing and Externalizing (SRSS-IE)</t>
  </si>
  <si>
    <t>Teacher Name:</t>
  </si>
  <si>
    <t>Date of screening:</t>
  </si>
  <si>
    <t>Timepoint:</t>
  </si>
  <si>
    <t>Teacher First Name</t>
  </si>
  <si>
    <t>Teacher Last Name</t>
  </si>
  <si>
    <t>Teacher ID Number</t>
  </si>
  <si>
    <t>Rebecca</t>
  </si>
  <si>
    <t>Grade(s) Screened</t>
  </si>
  <si>
    <t>Ava Martinez</t>
  </si>
  <si>
    <t>Liam Johnson</t>
  </si>
  <si>
    <t>Sophia Nguyen</t>
  </si>
  <si>
    <t>Noah Smith</t>
  </si>
  <si>
    <t>Isabella Brown</t>
  </si>
  <si>
    <t>Elijah Davis</t>
  </si>
  <si>
    <t>Mia Rodriguez</t>
  </si>
  <si>
    <t>James Lee</t>
  </si>
  <si>
    <t>Amelia Wilson</t>
  </si>
  <si>
    <t>Benjamin Moore</t>
  </si>
  <si>
    <t>Harper Clark</t>
  </si>
  <si>
    <t>Lucas Lewis</t>
  </si>
  <si>
    <t>Evelyn Hall</t>
  </si>
  <si>
    <t>Henry Young</t>
  </si>
  <si>
    <t>Abigail King</t>
  </si>
  <si>
    <t>Alexander Wright</t>
  </si>
  <si>
    <t>Charlotte Scott</t>
  </si>
  <si>
    <t>Jack Green</t>
  </si>
  <si>
    <t>Lily Adams</t>
  </si>
  <si>
    <t>William Baker</t>
  </si>
  <si>
    <t>Grace Perez</t>
  </si>
  <si>
    <t>Daniel Rivera</t>
  </si>
  <si>
    <t>Chloe Bell</t>
  </si>
  <si>
    <t>Michael Cox</t>
  </si>
  <si>
    <t>Aria Ward</t>
  </si>
  <si>
    <t>Ethan Murphy</t>
  </si>
  <si>
    <t>Scarlett Cooper</t>
  </si>
  <si>
    <t>Jacob Flores</t>
  </si>
  <si>
    <t>10, 11</t>
  </si>
  <si>
    <t>Fall</t>
  </si>
  <si>
    <t>SRSS-E = Externalizing</t>
  </si>
  <si>
    <t>Screening Period Number</t>
  </si>
  <si>
    <t>Screening Course Name</t>
  </si>
  <si>
    <t>Screening Course Name:</t>
  </si>
  <si>
    <t>Biology 101</t>
  </si>
  <si>
    <t xml:space="preserve"> If you are interested in using the SRSS-IE for commercial purposes or incorporating into a systems, contact Kathleen.Lane@ku.edu to learn about the possibility of a licensing agreement.</t>
  </si>
  <si>
    <t>Key:</t>
  </si>
  <si>
    <t>Screening Status</t>
  </si>
  <si>
    <t>Students to be Screened</t>
  </si>
  <si>
    <t>Screenings Complete</t>
  </si>
  <si>
    <t>Items Complete</t>
  </si>
  <si>
    <t>SRSS-E Total</t>
  </si>
  <si>
    <t>SRSS-I Total</t>
  </si>
  <si>
    <t xml:space="preserve">SRSS-IE Total </t>
  </si>
  <si>
    <t>Student Risk Screening Scale - Internalizing and Externalizing (SRSS-IE 12): Middle and High School Version</t>
  </si>
  <si>
    <t>Formula generated: Teacher Name</t>
  </si>
  <si>
    <t>Formula generated: Teacher ID</t>
  </si>
  <si>
    <t>Formula generated: Date of Screening</t>
  </si>
  <si>
    <t>Formula generated: Screening Course Name</t>
  </si>
  <si>
    <t>Formula generated: Grade(s) Screened</t>
  </si>
  <si>
    <t>Formula generated: Timepoint</t>
  </si>
  <si>
    <t>Formula generated: Tab name</t>
  </si>
  <si>
    <t>Formula generated: Screening Period Number</t>
  </si>
  <si>
    <t>School</t>
  </si>
  <si>
    <t>Lincoln High</t>
  </si>
  <si>
    <t>Yellow = Moderate Risk | Red = High Risk</t>
  </si>
  <si>
    <t>Peer Rejection*</t>
  </si>
  <si>
    <t>SRSS-IE = Full scale**</t>
  </si>
  <si>
    <t>**SRSS-IE Full Scale not recommended for decision-making at this time</t>
  </si>
  <si>
    <t>SRSS-I = Internalizing (shaded items)</t>
  </si>
  <si>
    <r>
      <t xml:space="preserve">Screening directions: </t>
    </r>
    <r>
      <rPr>
        <sz val="11"/>
        <color rgb="FF000000"/>
        <rFont val="Arial"/>
        <family val="2"/>
      </rPr>
      <t>Use the below scale to rate each item for each student.</t>
    </r>
  </si>
  <si>
    <t>Note. Shaded items summed to compute SRSS-I TOTAL score; *Peer rejection is summed in SRSS-E and SRSS-I Total scores, and is added once to SRSS-IE Total score.</t>
  </si>
  <si>
    <t>Example: Sherod</t>
  </si>
  <si>
    <t>Notes</t>
  </si>
  <si>
    <t>Example Row</t>
  </si>
  <si>
    <t>Example: Sherod, Rebecca</t>
  </si>
  <si>
    <t>START HERE: Please fill out red shaded fields below prior to screening</t>
  </si>
  <si>
    <t>Resources</t>
  </si>
  <si>
    <t>Systematic Screening: Setting up to Screen in Your District or School</t>
  </si>
  <si>
    <t>Systematic Screening: Site-Level Preparation Protocol</t>
  </si>
  <si>
    <t>Enhancing Ci3T Modules</t>
  </si>
  <si>
    <t>Screening Protocols (available at ci3t.org/screening)</t>
  </si>
  <si>
    <t>Screening Coordinator Training Manual: A Guide for Installing the SRSS-IE in your School or District</t>
  </si>
  <si>
    <t>Citations</t>
  </si>
  <si>
    <t>Lane, L. K., Oakes, W. P., Cantwell, E. D., Schatschneider, C., Menzies, H., Crittenden, M., &amp; Messenger, M. (2016). Student Risk Screening Scale for internalizing and externalizing behaviors: Preliminary cut scores to support data-informed decision making in middle and high schools. Behavioral Disorders, 42(1), 271-284. https://doi.org/10.17988/bd-16-115.1</t>
  </si>
  <si>
    <t>Note: Free for use from ci3t.org/screening unless used for commercial purposes.</t>
  </si>
  <si>
    <t>Research Connection</t>
  </si>
  <si>
    <t>1. The SRSS-IE is free-access if completed via this downloadable form from ci3t.org/screening. If you are interested in using the SRSS-IE for commercial purposes or incorporating into a digital system, contact Kathleen.Lane@ku.edu to learn about the possibility of a licensing agreement.</t>
  </si>
  <si>
    <t>IMPORTANT NOTES</t>
  </si>
  <si>
    <t>Lane, K. L. &amp; Menzies, H. M. (2009). Student Risk Screening Scale for Internalizing and Externalizing Behavior (SRSS-IE). http://www.ci3t.org/screening</t>
  </si>
  <si>
    <r>
      <rPr>
        <b/>
        <sz val="10"/>
        <color rgb="FF000000"/>
        <rFont val="Arial"/>
        <family val="2"/>
      </rPr>
      <t xml:space="preserve">Note: </t>
    </r>
    <r>
      <rPr>
        <sz val="10"/>
        <color indexed="8"/>
        <rFont val="Arial"/>
        <family val="2"/>
      </rPr>
      <t>Columns hidden.
Please refrain from adding or deleting columns to this spreadsheet. Sheet is locked to prevent accidental editing. Contact school-site screening coordinator for assistance if needed. Sheet lock password is: unlock (all lower case). If you ever have trouble with the password, try UNLOCK (all capital).</t>
    </r>
  </si>
  <si>
    <r>
      <t xml:space="preserve">2. The </t>
    </r>
    <r>
      <rPr>
        <i/>
        <sz val="11"/>
        <color theme="1"/>
        <rFont val="Calibri"/>
        <family val="2"/>
        <scheme val="minor"/>
      </rPr>
      <t>Screening Teachers</t>
    </r>
    <r>
      <rPr>
        <sz val="11"/>
        <color theme="1"/>
        <rFont val="Calibri"/>
        <family val="2"/>
        <scheme val="minor"/>
      </rPr>
      <t xml:space="preserve"> tab is a useful structure for planning and pre-populating portions of this tool to make screening more efficient. Consider assigning one person at your school (or within your district) to fill out that tab to list all teachers who will screen. Then, copy the SRSS-IE MS HS Template tab for each teacher listed on the </t>
    </r>
    <r>
      <rPr>
        <i/>
        <sz val="11"/>
        <color theme="1"/>
        <rFont val="Calibri"/>
        <family val="2"/>
        <scheme val="minor"/>
      </rPr>
      <t xml:space="preserve">Screening Teachers </t>
    </r>
    <r>
      <rPr>
        <sz val="11"/>
        <color theme="1"/>
        <rFont val="Calibri"/>
        <family val="2"/>
        <scheme val="minor"/>
      </rPr>
      <t xml:space="preserve">tab. </t>
    </r>
  </si>
  <si>
    <t>Selecting and Installing Behavior Screeners: Supports and Structures for Behavior Screening</t>
  </si>
  <si>
    <t>Drummond, T. (1994). The Student Risk Screening Scale (SRSS). Josephine County Mental Health Program</t>
  </si>
  <si>
    <t>Suggested in-text citation: Student Risk Screening Scale for Internalizing and Externalizing Behaviors (SRSS-IE; Drummond, 1994; Lane &amp; Menzies, 2009)</t>
  </si>
  <si>
    <r>
      <t xml:space="preserve">From Lane et al. (2016):
Results from this initial study comparing the SRSS-IE screening scores (SRSS-I6 scores) to the Teacher Report Form (TRF) internalizing broadband scores, offered the following proposed cut scores for the SRSS-I6: 0-3 low risk, 4-5 moderate risk, and 6-18 high risk for internalizing behavior patterns as applied with </t>
    </r>
    <r>
      <rPr>
        <b/>
        <sz val="11"/>
        <color indexed="8"/>
        <rFont val="Calibri"/>
        <family val="2"/>
      </rPr>
      <t>middle and high school students</t>
    </r>
    <r>
      <rPr>
        <sz val="11"/>
        <color theme="1"/>
        <rFont val="Calibri"/>
        <family val="2"/>
        <scheme val="minor"/>
      </rPr>
      <t>. We encourage readers to note, the item peer rejection is included in both subscale scores: SRSS-E7 (range: 0-21) and SRSS-I6 (range: 0-18). Although guidelines regarding how to use the total scale SRSS-IE12 scores to inform instructional programming are not yet available, we note the peer rejection item is added only once in the total score and should not be counted twice.</t>
    </r>
  </si>
  <si>
    <r>
      <t xml:space="preserve">3. The </t>
    </r>
    <r>
      <rPr>
        <i/>
        <sz val="11"/>
        <color theme="1"/>
        <rFont val="Calibri"/>
        <family val="2"/>
        <scheme val="minor"/>
      </rPr>
      <t>SRSS-IE MS HS Template</t>
    </r>
    <r>
      <rPr>
        <sz val="11"/>
        <color theme="1"/>
        <rFont val="Calibri"/>
        <family val="2"/>
        <scheme val="minor"/>
      </rPr>
      <t xml:space="preserve"> sheet in this workbook is protected (locked) by default.  Please see important note in cell A2 for information on protecting and unprotecting the sheet, as well as recommendations around refraining from deleting columns.</t>
    </r>
  </si>
  <si>
    <t>Scoring note: The SRSS-IE 12 is scored differently for middle and high school than for elementary; please see ci3t.org/screening for information about scoring the SRSS-IE 12 across school levels.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</si>
</sst>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
  </numFmts>
  <fonts count="20" x14ac:knownFonts="1">
    <font>
      <sz val="11"/>
      <color theme="1"/>
      <name val="Calibri"/>
      <family val="2"/>
      <scheme val="minor"/>
    </font>
    <font>
      <sz val="11"/>
      <color indexed="8"/>
      <name val="Arial"/>
      <family val="2"/>
    </font>
    <font>
      <b/>
      <sz val="11"/>
      <color indexed="8"/>
      <name val="Arial"/>
      <family val="2"/>
    </font>
    <font>
      <b/>
      <sz val="10"/>
      <color indexed="8"/>
      <name val="Arial"/>
      <family val="2"/>
    </font>
    <font>
      <sz val="10"/>
      <color indexed="8"/>
      <name val="Arial"/>
      <family val="2"/>
    </font>
    <font>
      <i/>
      <sz val="10"/>
      <color indexed="8"/>
      <name val="Arial"/>
      <family val="2"/>
    </font>
    <font>
      <b/>
      <sz val="11"/>
      <color indexed="8"/>
      <name val="Calibri"/>
      <family val="2"/>
    </font>
    <font>
      <b/>
      <sz val="11"/>
      <color theme="1"/>
      <name val="Calibri"/>
      <family val="2"/>
      <scheme val="minor"/>
    </font>
    <font>
      <u/>
      <sz val="11"/>
      <color theme="10"/>
      <name val="Calibri"/>
      <family val="2"/>
      <scheme val="minor"/>
    </font>
    <font>
      <b/>
      <sz val="11"/>
      <color theme="0"/>
      <name val="Arial"/>
      <family val="2"/>
    </font>
    <font>
      <sz val="8"/>
      <color rgb="FF000000"/>
      <name val="Arial"/>
      <family val="2"/>
    </font>
    <font>
      <sz val="10"/>
      <color rgb="FF000000"/>
      <name val="Arial"/>
      <family val="2"/>
    </font>
    <font>
      <b/>
      <sz val="10"/>
      <color rgb="FF000000"/>
      <name val="Arial"/>
      <family val="2"/>
    </font>
    <font>
      <i/>
      <sz val="11"/>
      <color indexed="8"/>
      <name val="Arial"/>
      <family val="2"/>
    </font>
    <font>
      <b/>
      <sz val="11"/>
      <color rgb="FF000000"/>
      <name val="Arial"/>
      <family val="2"/>
    </font>
    <font>
      <sz val="11"/>
      <color rgb="FF000000"/>
      <name val="Arial"/>
      <family val="2"/>
    </font>
    <font>
      <i/>
      <sz val="10"/>
      <color rgb="FF000000"/>
      <name val="Arial"/>
      <family val="2"/>
    </font>
    <font>
      <b/>
      <sz val="14"/>
      <color indexed="8"/>
      <name val="Arial"/>
      <family val="2"/>
    </font>
    <font>
      <b/>
      <sz val="11"/>
      <color theme="0"/>
      <name val="Calibri"/>
      <family val="2"/>
      <scheme val="minor"/>
    </font>
    <font>
      <i/>
      <sz val="11"/>
      <color theme="1"/>
      <name val="Calibri"/>
      <family val="2"/>
      <scheme val="minor"/>
    </font>
  </fonts>
  <fills count="9">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5" tint="0.59999389629810485"/>
        <bgColor indexed="64"/>
      </patternFill>
    </fill>
    <fill>
      <patternFill patternType="solid">
        <fgColor theme="7" tint="0.79998168889431442"/>
        <bgColor indexed="64"/>
      </patternFill>
    </fill>
    <fill>
      <patternFill patternType="solid">
        <fgColor theme="7"/>
        <bgColor indexed="64"/>
      </patternFill>
    </fill>
    <fill>
      <patternFill patternType="solid">
        <fgColor theme="7" tint="0.39997558519241921"/>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thin">
        <color indexed="64"/>
      </right>
      <top style="thin">
        <color indexed="64"/>
      </top>
      <bottom/>
      <diagonal/>
    </border>
    <border>
      <left/>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2">
    <xf numFmtId="0" fontId="0" fillId="0" borderId="0"/>
    <xf numFmtId="0" fontId="8" fillId="0" borderId="0" applyNumberFormat="0" applyFill="0" applyBorder="0" applyAlignment="0" applyProtection="0"/>
  </cellStyleXfs>
  <cellXfs count="122">
    <xf numFmtId="0" fontId="0" fillId="0" borderId="0" xfId="0"/>
    <xf numFmtId="0" fontId="1" fillId="2" borderId="0" xfId="0" applyFont="1" applyFill="1"/>
    <xf numFmtId="0" fontId="4" fillId="2" borderId="0" xfId="0" applyFont="1" applyFill="1"/>
    <xf numFmtId="0" fontId="0" fillId="0" borderId="0" xfId="0" applyAlignment="1">
      <alignment wrapText="1"/>
    </xf>
    <xf numFmtId="0" fontId="5" fillId="4" borderId="1" xfId="0" applyFont="1" applyFill="1" applyBorder="1" applyAlignment="1">
      <alignment horizontal="right" vertical="top"/>
    </xf>
    <xf numFmtId="0" fontId="0" fillId="0" borderId="0" xfId="0" applyAlignment="1">
      <alignment vertical="top" wrapText="1"/>
    </xf>
    <xf numFmtId="0" fontId="4" fillId="4" borderId="0" xfId="0" applyFont="1" applyFill="1"/>
    <xf numFmtId="0" fontId="2" fillId="2" borderId="1" xfId="0" applyFont="1" applyFill="1" applyBorder="1"/>
    <xf numFmtId="0" fontId="0" fillId="0" borderId="0" xfId="0" applyAlignment="1">
      <alignment horizontal="right" vertical="top"/>
    </xf>
    <xf numFmtId="0" fontId="0" fillId="5" borderId="0" xfId="0" applyFill="1" applyAlignment="1">
      <alignment horizontal="right" vertical="top"/>
    </xf>
    <xf numFmtId="16" fontId="0" fillId="0" borderId="0" xfId="0" applyNumberFormat="1" applyAlignment="1">
      <alignment horizontal="right" vertical="top"/>
    </xf>
    <xf numFmtId="0" fontId="1" fillId="2" borderId="0" xfId="0" applyFont="1" applyFill="1" applyAlignment="1">
      <alignment vertical="top"/>
    </xf>
    <xf numFmtId="0" fontId="4" fillId="2" borderId="1" xfId="0" applyFont="1" applyFill="1" applyBorder="1" applyAlignment="1">
      <alignment horizontal="right" vertical="top"/>
    </xf>
    <xf numFmtId="0" fontId="1" fillId="4" borderId="1" xfId="0" applyFont="1" applyFill="1" applyBorder="1" applyAlignment="1">
      <alignment horizontal="right"/>
    </xf>
    <xf numFmtId="0" fontId="1" fillId="4" borderId="0" xfId="0" applyFont="1" applyFill="1"/>
    <xf numFmtId="0" fontId="1" fillId="4" borderId="0" xfId="0" applyFont="1" applyFill="1" applyAlignment="1">
      <alignment vertical="top"/>
    </xf>
    <xf numFmtId="164" fontId="1" fillId="4" borderId="0" xfId="0" applyNumberFormat="1" applyFont="1" applyFill="1" applyAlignment="1">
      <alignment vertical="top"/>
    </xf>
    <xf numFmtId="164" fontId="5" fillId="4" borderId="1" xfId="0" applyNumberFormat="1" applyFont="1" applyFill="1" applyBorder="1" applyAlignment="1">
      <alignment horizontal="right" vertical="top"/>
    </xf>
    <xf numFmtId="164" fontId="4" fillId="2" borderId="1" xfId="0" applyNumberFormat="1" applyFont="1" applyFill="1" applyBorder="1" applyAlignment="1">
      <alignment horizontal="right" vertical="top"/>
    </xf>
    <xf numFmtId="164" fontId="1" fillId="2" borderId="0" xfId="0" applyNumberFormat="1" applyFont="1" applyFill="1" applyAlignment="1">
      <alignment vertical="top"/>
    </xf>
    <xf numFmtId="0" fontId="2" fillId="4" borderId="0" xfId="0" applyFont="1" applyFill="1"/>
    <xf numFmtId="0" fontId="1" fillId="4" borderId="4" xfId="0" applyFont="1" applyFill="1" applyBorder="1" applyAlignment="1">
      <alignment horizontal="right"/>
    </xf>
    <xf numFmtId="0" fontId="3" fillId="6" borderId="1" xfId="0" applyFont="1" applyFill="1" applyBorder="1" applyAlignment="1">
      <alignment wrapText="1"/>
    </xf>
    <xf numFmtId="164" fontId="3" fillId="6" borderId="1" xfId="0" applyNumberFormat="1" applyFont="1" applyFill="1" applyBorder="1" applyAlignment="1">
      <alignment wrapText="1"/>
    </xf>
    <xf numFmtId="0" fontId="5" fillId="4" borderId="1" xfId="0" applyFont="1" applyFill="1" applyBorder="1" applyAlignment="1" applyProtection="1">
      <alignment horizontal="right" vertical="top"/>
      <protection locked="0"/>
    </xf>
    <xf numFmtId="0" fontId="5" fillId="4" borderId="1" xfId="0" applyFont="1" applyFill="1" applyBorder="1" applyAlignment="1" applyProtection="1">
      <alignment horizontal="right"/>
      <protection locked="0"/>
    </xf>
    <xf numFmtId="0" fontId="5" fillId="4" borderId="1" xfId="0" applyFont="1" applyFill="1" applyBorder="1" applyAlignment="1" applyProtection="1">
      <alignment horizontal="center" vertical="center"/>
      <protection locked="0"/>
    </xf>
    <xf numFmtId="0" fontId="5" fillId="4" borderId="11" xfId="0" applyFont="1" applyFill="1" applyBorder="1" applyAlignment="1" applyProtection="1">
      <alignment horizontal="center" vertical="center"/>
      <protection locked="0"/>
    </xf>
    <xf numFmtId="0" fontId="4" fillId="2" borderId="1" xfId="0" applyFont="1" applyFill="1" applyBorder="1" applyAlignment="1" applyProtection="1">
      <alignment horizontal="right"/>
      <protection locked="0"/>
    </xf>
    <xf numFmtId="0" fontId="4" fillId="2" borderId="1" xfId="0" applyFont="1" applyFill="1" applyBorder="1" applyAlignment="1" applyProtection="1">
      <alignment horizontal="center" vertical="center"/>
      <protection locked="0"/>
    </xf>
    <xf numFmtId="0" fontId="4" fillId="2" borderId="11" xfId="0" applyFont="1" applyFill="1" applyBorder="1" applyAlignment="1" applyProtection="1">
      <alignment horizontal="center" vertical="center"/>
      <protection locked="0"/>
    </xf>
    <xf numFmtId="0" fontId="9" fillId="4" borderId="0" xfId="0" applyFont="1" applyFill="1" applyAlignment="1">
      <alignment horizontal="center" wrapText="1"/>
    </xf>
    <xf numFmtId="0" fontId="11" fillId="4" borderId="0" xfId="0" applyFont="1" applyFill="1" applyAlignment="1">
      <alignment horizontal="center" wrapText="1"/>
    </xf>
    <xf numFmtId="0" fontId="10" fillId="4" borderId="0" xfId="0" applyFont="1" applyFill="1" applyAlignment="1">
      <alignment horizontal="center" wrapText="1"/>
    </xf>
    <xf numFmtId="0" fontId="2" fillId="4" borderId="0" xfId="0" applyFont="1" applyFill="1" applyAlignment="1">
      <alignment horizontal="center"/>
    </xf>
    <xf numFmtId="0" fontId="3" fillId="4" borderId="0" xfId="0" applyFont="1" applyFill="1" applyAlignment="1">
      <alignment horizontal="center" textRotation="90"/>
    </xf>
    <xf numFmtId="0" fontId="1" fillId="4" borderId="0" xfId="0" applyFont="1" applyFill="1" applyAlignment="1">
      <alignment horizontal="center" vertical="center"/>
    </xf>
    <xf numFmtId="0" fontId="3" fillId="2" borderId="1" xfId="0" applyFont="1" applyFill="1" applyBorder="1" applyAlignment="1">
      <alignment horizontal="center" textRotation="90" wrapText="1"/>
    </xf>
    <xf numFmtId="0" fontId="3" fillId="6" borderId="14" xfId="0" applyFont="1" applyFill="1" applyBorder="1" applyAlignment="1">
      <alignment horizontal="center" textRotation="90" wrapText="1"/>
    </xf>
    <xf numFmtId="0" fontId="3" fillId="6" borderId="15" xfId="0" applyFont="1" applyFill="1" applyBorder="1" applyAlignment="1">
      <alignment horizontal="center" textRotation="90" wrapText="1"/>
    </xf>
    <xf numFmtId="0" fontId="3" fillId="6" borderId="16" xfId="0" applyFont="1" applyFill="1" applyBorder="1" applyAlignment="1">
      <alignment horizontal="center" textRotation="90" wrapText="1"/>
    </xf>
    <xf numFmtId="0" fontId="1" fillId="6" borderId="4" xfId="0" applyFont="1" applyFill="1" applyBorder="1" applyAlignment="1" applyProtection="1">
      <alignment horizontal="right"/>
      <protection locked="0"/>
    </xf>
    <xf numFmtId="164" fontId="1" fillId="6" borderId="1" xfId="0" applyNumberFormat="1" applyFont="1" applyFill="1" applyBorder="1" applyAlignment="1" applyProtection="1">
      <alignment horizontal="right"/>
      <protection locked="0"/>
    </xf>
    <xf numFmtId="0" fontId="1" fillId="6" borderId="1" xfId="0" applyFont="1" applyFill="1" applyBorder="1" applyAlignment="1" applyProtection="1">
      <alignment horizontal="right"/>
      <protection locked="0"/>
    </xf>
    <xf numFmtId="0" fontId="1" fillId="6" borderId="1" xfId="0" applyFont="1" applyFill="1" applyBorder="1" applyAlignment="1">
      <alignment horizontal="right"/>
    </xf>
    <xf numFmtId="0" fontId="1" fillId="2" borderId="15" xfId="0" applyFont="1" applyFill="1" applyBorder="1"/>
    <xf numFmtId="0" fontId="1" fillId="2" borderId="16" xfId="0" applyFont="1" applyFill="1" applyBorder="1"/>
    <xf numFmtId="0" fontId="1" fillId="2" borderId="20" xfId="0" applyFont="1" applyFill="1" applyBorder="1"/>
    <xf numFmtId="0" fontId="1" fillId="2" borderId="19" xfId="0" applyFont="1" applyFill="1" applyBorder="1"/>
    <xf numFmtId="0" fontId="4" fillId="4" borderId="12" xfId="0" applyFont="1" applyFill="1" applyBorder="1" applyAlignment="1">
      <alignment horizontal="center" vertical="center"/>
    </xf>
    <xf numFmtId="0" fontId="4" fillId="4" borderId="1" xfId="0" applyFont="1" applyFill="1" applyBorder="1" applyAlignment="1">
      <alignment horizontal="center" vertical="center"/>
    </xf>
    <xf numFmtId="0" fontId="13" fillId="4" borderId="1" xfId="0" applyFont="1" applyFill="1" applyBorder="1" applyAlignment="1">
      <alignment horizontal="center" vertical="center"/>
    </xf>
    <xf numFmtId="0" fontId="3" fillId="3" borderId="1" xfId="0" applyFont="1" applyFill="1" applyBorder="1" applyAlignment="1">
      <alignment horizontal="center" textRotation="90" wrapText="1"/>
    </xf>
    <xf numFmtId="0" fontId="3" fillId="3" borderId="11" xfId="0" applyFont="1" applyFill="1" applyBorder="1" applyAlignment="1">
      <alignment horizontal="center" textRotation="90" wrapText="1"/>
    </xf>
    <xf numFmtId="0" fontId="2" fillId="0" borderId="1" xfId="0" applyFont="1" applyBorder="1"/>
    <xf numFmtId="0" fontId="4" fillId="0" borderId="1" xfId="0" applyFont="1" applyBorder="1" applyProtection="1">
      <protection locked="0"/>
    </xf>
    <xf numFmtId="0" fontId="5" fillId="4" borderId="1" xfId="0" applyFont="1" applyFill="1" applyBorder="1" applyProtection="1">
      <protection locked="0"/>
    </xf>
    <xf numFmtId="0" fontId="14" fillId="2" borderId="6" xfId="0" applyFont="1" applyFill="1" applyBorder="1"/>
    <xf numFmtId="0" fontId="14" fillId="2" borderId="14" xfId="0" applyFont="1" applyFill="1" applyBorder="1"/>
    <xf numFmtId="0" fontId="1" fillId="2" borderId="6" xfId="0" applyFont="1" applyFill="1" applyBorder="1"/>
    <xf numFmtId="0" fontId="1" fillId="2" borderId="0" xfId="0" applyFont="1" applyFill="1" applyAlignment="1">
      <alignment vertical="top" wrapText="1"/>
    </xf>
    <xf numFmtId="0" fontId="1" fillId="2" borderId="20" xfId="0" applyFont="1" applyFill="1" applyBorder="1" applyAlignment="1">
      <alignment vertical="top" wrapText="1"/>
    </xf>
    <xf numFmtId="0" fontId="13" fillId="4" borderId="13" xfId="0" applyFont="1" applyFill="1" applyBorder="1" applyAlignment="1">
      <alignment horizontal="center" vertical="center"/>
    </xf>
    <xf numFmtId="0" fontId="18" fillId="7" borderId="0" xfId="0" applyFont="1" applyFill="1" applyAlignment="1">
      <alignment horizontal="center" vertical="center"/>
    </xf>
    <xf numFmtId="0" fontId="8" fillId="0" borderId="0" xfId="1" applyAlignment="1">
      <alignment horizontal="left"/>
    </xf>
    <xf numFmtId="0" fontId="18" fillId="7" borderId="0" xfId="0" applyFont="1" applyFill="1" applyAlignment="1">
      <alignment wrapText="1"/>
    </xf>
    <xf numFmtId="0" fontId="8" fillId="0" borderId="0" xfId="1" applyAlignment="1">
      <alignment horizontal="left" vertical="center" wrapText="1" indent="1"/>
    </xf>
    <xf numFmtId="0" fontId="7" fillId="6" borderId="0" xfId="0" applyFont="1" applyFill="1" applyAlignment="1">
      <alignment wrapText="1"/>
    </xf>
    <xf numFmtId="0" fontId="0" fillId="0" borderId="0" xfId="0" applyAlignment="1">
      <alignment horizontal="left" vertical="top" wrapText="1"/>
    </xf>
    <xf numFmtId="0" fontId="8" fillId="0" borderId="0" xfId="1" applyAlignment="1">
      <alignment wrapText="1"/>
    </xf>
    <xf numFmtId="0" fontId="4" fillId="4" borderId="25" xfId="0" applyFont="1" applyFill="1" applyBorder="1" applyAlignment="1">
      <alignment horizontal="center" vertical="center"/>
    </xf>
    <xf numFmtId="0" fontId="4" fillId="4" borderId="26" xfId="0" applyFont="1" applyFill="1" applyBorder="1" applyAlignment="1">
      <alignment horizontal="center" vertical="center"/>
    </xf>
    <xf numFmtId="0" fontId="13" fillId="4" borderId="26" xfId="0" applyFont="1" applyFill="1" applyBorder="1" applyAlignment="1">
      <alignment horizontal="center" vertical="center"/>
    </xf>
    <xf numFmtId="0" fontId="13" fillId="4" borderId="27" xfId="0" applyFont="1" applyFill="1" applyBorder="1" applyAlignment="1">
      <alignment horizontal="center" vertical="center"/>
    </xf>
    <xf numFmtId="0" fontId="9" fillId="7" borderId="11" xfId="0" applyFont="1" applyFill="1" applyBorder="1" applyAlignment="1">
      <alignment horizontal="center" wrapText="1"/>
    </xf>
    <xf numFmtId="0" fontId="9" fillId="7" borderId="18" xfId="0" applyFont="1" applyFill="1" applyBorder="1" applyAlignment="1">
      <alignment horizontal="center" wrapText="1"/>
    </xf>
    <xf numFmtId="0" fontId="9" fillId="7" borderId="2" xfId="0" applyFont="1" applyFill="1" applyBorder="1" applyAlignment="1">
      <alignment horizontal="center" wrapText="1"/>
    </xf>
    <xf numFmtId="0" fontId="4" fillId="2" borderId="10" xfId="0" applyFont="1" applyFill="1" applyBorder="1" applyAlignment="1">
      <alignment horizontal="left" vertical="top" wrapText="1"/>
    </xf>
    <xf numFmtId="0" fontId="4" fillId="2" borderId="5" xfId="0" applyFont="1" applyFill="1" applyBorder="1" applyAlignment="1">
      <alignment horizontal="left" vertical="top" wrapText="1"/>
    </xf>
    <xf numFmtId="0" fontId="4" fillId="2" borderId="17" xfId="0" applyFont="1" applyFill="1" applyBorder="1" applyAlignment="1">
      <alignment horizontal="left" vertical="top" wrapText="1"/>
    </xf>
    <xf numFmtId="0" fontId="4" fillId="2" borderId="6" xfId="0" applyFont="1" applyFill="1" applyBorder="1" applyAlignment="1">
      <alignment horizontal="left" vertical="top" wrapText="1"/>
    </xf>
    <xf numFmtId="0" fontId="4" fillId="2" borderId="0" xfId="0" applyFont="1" applyFill="1" applyAlignment="1">
      <alignment horizontal="left" vertical="top" wrapText="1"/>
    </xf>
    <xf numFmtId="0" fontId="4" fillId="2" borderId="7" xfId="0" applyFont="1" applyFill="1" applyBorder="1" applyAlignment="1">
      <alignment horizontal="left" vertical="top" wrapText="1"/>
    </xf>
    <xf numFmtId="0" fontId="4" fillId="2" borderId="9" xfId="0" applyFont="1" applyFill="1" applyBorder="1" applyAlignment="1">
      <alignment horizontal="left" vertical="top" wrapText="1"/>
    </xf>
    <xf numFmtId="0" fontId="4" fillId="2" borderId="8" xfId="0" applyFont="1" applyFill="1" applyBorder="1" applyAlignment="1">
      <alignment horizontal="left" vertical="top" wrapText="1"/>
    </xf>
    <xf numFmtId="0" fontId="4" fillId="2" borderId="3" xfId="0" applyFont="1" applyFill="1" applyBorder="1" applyAlignment="1">
      <alignment horizontal="left" vertical="top" wrapText="1"/>
    </xf>
    <xf numFmtId="0" fontId="15" fillId="8" borderId="10" xfId="0" applyFont="1" applyFill="1" applyBorder="1" applyAlignment="1">
      <alignment horizontal="center" wrapText="1"/>
    </xf>
    <xf numFmtId="0" fontId="15" fillId="8" borderId="5" xfId="0" applyFont="1" applyFill="1" applyBorder="1" applyAlignment="1">
      <alignment horizontal="center" wrapText="1"/>
    </xf>
    <xf numFmtId="0" fontId="15" fillId="8" borderId="17" xfId="0" applyFont="1" applyFill="1" applyBorder="1" applyAlignment="1">
      <alignment horizontal="center" wrapText="1"/>
    </xf>
    <xf numFmtId="0" fontId="1" fillId="4" borderId="0" xfId="0" applyFont="1" applyFill="1" applyAlignment="1">
      <alignment horizontal="center" vertical="top" wrapText="1"/>
    </xf>
    <xf numFmtId="0" fontId="11" fillId="8" borderId="9" xfId="0" applyFont="1" applyFill="1" applyBorder="1" applyAlignment="1">
      <alignment horizontal="center" vertical="center" wrapText="1"/>
    </xf>
    <xf numFmtId="0" fontId="11" fillId="8" borderId="8" xfId="0" applyFont="1" applyFill="1" applyBorder="1" applyAlignment="1">
      <alignment horizontal="center" vertical="center" wrapText="1"/>
    </xf>
    <xf numFmtId="0" fontId="11" fillId="8" borderId="3" xfId="0" applyFont="1" applyFill="1" applyBorder="1" applyAlignment="1">
      <alignment horizontal="center" vertical="center" wrapText="1"/>
    </xf>
    <xf numFmtId="0" fontId="17" fillId="5" borderId="11" xfId="0" applyFont="1" applyFill="1" applyBorder="1" applyAlignment="1">
      <alignment horizontal="center"/>
    </xf>
    <xf numFmtId="0" fontId="17" fillId="5" borderId="18" xfId="0" applyFont="1" applyFill="1" applyBorder="1" applyAlignment="1">
      <alignment horizontal="center"/>
    </xf>
    <xf numFmtId="0" fontId="17" fillId="5" borderId="5" xfId="0" applyFont="1" applyFill="1" applyBorder="1" applyAlignment="1">
      <alignment horizontal="center"/>
    </xf>
    <xf numFmtId="0" fontId="17" fillId="5" borderId="17" xfId="0" applyFont="1" applyFill="1" applyBorder="1" applyAlignment="1">
      <alignment horizontal="center"/>
    </xf>
    <xf numFmtId="0" fontId="16" fillId="2" borderId="6" xfId="0" applyFont="1" applyFill="1" applyBorder="1" applyAlignment="1">
      <alignment horizontal="left" wrapText="1"/>
    </xf>
    <xf numFmtId="0" fontId="13" fillId="2" borderId="0" xfId="0" applyFont="1" applyFill="1" applyAlignment="1">
      <alignment horizontal="left" wrapText="1"/>
    </xf>
    <xf numFmtId="0" fontId="13" fillId="2" borderId="20" xfId="0" applyFont="1" applyFill="1" applyBorder="1" applyAlignment="1">
      <alignment horizontal="left" wrapText="1"/>
    </xf>
    <xf numFmtId="0" fontId="13" fillId="2" borderId="9" xfId="0" applyFont="1" applyFill="1" applyBorder="1" applyAlignment="1">
      <alignment horizontal="left" wrapText="1"/>
    </xf>
    <xf numFmtId="0" fontId="13" fillId="2" borderId="8" xfId="0" applyFont="1" applyFill="1" applyBorder="1" applyAlignment="1">
      <alignment horizontal="left" wrapText="1"/>
    </xf>
    <xf numFmtId="0" fontId="13" fillId="2" borderId="24" xfId="0" applyFont="1" applyFill="1" applyBorder="1" applyAlignment="1">
      <alignment horizontal="left" wrapText="1"/>
    </xf>
    <xf numFmtId="0" fontId="5" fillId="2" borderId="19" xfId="0" applyFont="1" applyFill="1" applyBorder="1" applyAlignment="1">
      <alignment horizontal="left" wrapText="1"/>
    </xf>
    <xf numFmtId="0" fontId="5" fillId="2" borderId="0" xfId="0" applyFont="1" applyFill="1" applyAlignment="1">
      <alignment horizontal="left" wrapText="1"/>
    </xf>
    <xf numFmtId="0" fontId="5" fillId="2" borderId="20" xfId="0" applyFont="1" applyFill="1" applyBorder="1" applyAlignment="1">
      <alignment horizontal="left" wrapText="1"/>
    </xf>
    <xf numFmtId="0" fontId="5" fillId="2" borderId="21" xfId="0" applyFont="1" applyFill="1" applyBorder="1" applyAlignment="1">
      <alignment horizontal="left" wrapText="1"/>
    </xf>
    <xf numFmtId="0" fontId="5" fillId="2" borderId="22" xfId="0" applyFont="1" applyFill="1" applyBorder="1" applyAlignment="1">
      <alignment horizontal="left" wrapText="1"/>
    </xf>
    <xf numFmtId="0" fontId="5" fillId="2" borderId="23" xfId="0" applyFont="1" applyFill="1" applyBorder="1" applyAlignment="1">
      <alignment horizontal="left" wrapText="1"/>
    </xf>
    <xf numFmtId="0" fontId="5" fillId="2" borderId="6" xfId="0" applyFont="1" applyFill="1" applyBorder="1" applyAlignment="1">
      <alignment horizontal="left" wrapText="1"/>
    </xf>
    <xf numFmtId="0" fontId="5" fillId="2" borderId="9" xfId="0" applyFont="1" applyFill="1" applyBorder="1" applyAlignment="1">
      <alignment horizontal="left" wrapText="1"/>
    </xf>
    <xf numFmtId="0" fontId="5" fillId="2" borderId="8" xfId="0" applyFont="1" applyFill="1" applyBorder="1" applyAlignment="1">
      <alignment horizontal="left" wrapText="1"/>
    </xf>
    <xf numFmtId="0" fontId="5" fillId="2" borderId="24" xfId="0" applyFont="1" applyFill="1" applyBorder="1" applyAlignment="1">
      <alignment horizontal="left" wrapText="1"/>
    </xf>
    <xf numFmtId="0" fontId="15" fillId="8" borderId="9" xfId="0" applyFont="1" applyFill="1" applyBorder="1" applyAlignment="1">
      <alignment horizontal="center" vertical="center" wrapText="1"/>
    </xf>
    <xf numFmtId="0" fontId="15" fillId="8" borderId="8" xfId="0" applyFont="1" applyFill="1" applyBorder="1" applyAlignment="1">
      <alignment horizontal="center" vertical="center" wrapText="1"/>
    </xf>
    <xf numFmtId="0" fontId="15" fillId="8" borderId="3" xfId="0" applyFont="1" applyFill="1" applyBorder="1" applyAlignment="1">
      <alignment horizontal="center" vertical="center" wrapText="1"/>
    </xf>
    <xf numFmtId="0" fontId="16" fillId="2" borderId="19" xfId="0" applyFont="1" applyFill="1" applyBorder="1" applyAlignment="1">
      <alignment horizontal="left" wrapText="1"/>
    </xf>
    <xf numFmtId="0" fontId="4" fillId="2" borderId="0" xfId="0" applyFont="1" applyFill="1" applyAlignment="1">
      <alignment horizontal="left" wrapText="1"/>
    </xf>
    <xf numFmtId="0" fontId="4" fillId="2" borderId="20" xfId="0" applyFont="1" applyFill="1" applyBorder="1" applyAlignment="1">
      <alignment horizontal="left" wrapText="1"/>
    </xf>
    <xf numFmtId="0" fontId="4" fillId="2" borderId="21" xfId="0" applyFont="1" applyFill="1" applyBorder="1" applyAlignment="1">
      <alignment horizontal="left" wrapText="1"/>
    </xf>
    <xf numFmtId="0" fontId="4" fillId="2" borderId="22" xfId="0" applyFont="1" applyFill="1" applyBorder="1" applyAlignment="1">
      <alignment horizontal="left" wrapText="1"/>
    </xf>
    <xf numFmtId="0" fontId="4" fillId="2" borderId="23" xfId="0" applyFont="1" applyFill="1" applyBorder="1" applyAlignment="1">
      <alignment horizontal="left" wrapText="1"/>
    </xf>
  </cellXfs>
  <cellStyles count="2">
    <cellStyle name="Hyperlink" xfId="1" builtinId="8"/>
    <cellStyle name="Normal" xfId="0" builtinId="0"/>
  </cellStyles>
  <dxfs count="18">
    <dxf>
      <font>
        <color theme="0"/>
      </font>
      <fill>
        <patternFill>
          <bgColor theme="9" tint="-0.24994659260841701"/>
        </patternFill>
      </fill>
    </dxf>
    <dxf>
      <font>
        <color theme="1"/>
      </font>
      <fill>
        <patternFill>
          <bgColor theme="3" tint="0.79998168889431442"/>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ont>
        <color theme="0"/>
      </font>
      <fill>
        <patternFill>
          <bgColor theme="9" tint="-0.24994659260841701"/>
        </patternFill>
      </fill>
    </dxf>
    <dxf>
      <font>
        <color theme="1"/>
      </font>
      <fill>
        <patternFill>
          <bgColor theme="3" tint="0.79998168889431442"/>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1.xml"/><Relationship Id="rId5" Type="http://schemas.openxmlformats.org/officeDocument/2006/relationships/theme" Target="theme/theme1.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person displayName="Buckman, Mark" id="{CF48373C-3D4E-4A3B-8DBA-501E0A035860}" userId="S::buckman@home.ku.edu::143108ed-1948-4344-b71d-df851b3c54dd"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C1" dT="2025-07-15T19:25:38.69" personId="{CF48373C-3D4E-4A3B-8DBA-501E0A035860}" id="{BD1C8845-FD81-4A8C-959B-A6D8C94221CE}">
    <text>Automatically generated from names provided; do not edit</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https://www.ci3t.org/ispring/screening_manual/" TargetMode="External"/><Relationship Id="rId2" Type="http://schemas.openxmlformats.org/officeDocument/2006/relationships/hyperlink" Target="https://www.ci3t.org/wp-content/uploads/2020/08/2020-2021-SRSS-IE-Site-Level-Coaching-Protocol-F.docx" TargetMode="External"/><Relationship Id="rId1" Type="http://schemas.openxmlformats.org/officeDocument/2006/relationships/hyperlink" Target="https://www.ci3t.org/wp-content/uploads/2020/08/2020-2021-SRSS-IE-Setting-up-to-Screen-in-Your-District-or-School-F.docx" TargetMode="External"/><Relationship Id="rId6" Type="http://schemas.openxmlformats.org/officeDocument/2006/relationships/hyperlink" Target="https://kusurvey.ca1.qualtrics.com/jfe/form/SV_aXFAhb7Ze8rsKZo" TargetMode="External"/><Relationship Id="rId5" Type="http://schemas.openxmlformats.org/officeDocument/2006/relationships/hyperlink" Target="https://kusurvey.ca1.qualtrics.com/jfe/form/SV_6XP2zvPK4UpGV14" TargetMode="External"/><Relationship Id="rId4" Type="http://schemas.openxmlformats.org/officeDocument/2006/relationships/hyperlink" Target="https://doi.org/10.17988/bd-16-115.1"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D31002-67E2-4BE8-B253-056EBE25CD7E}">
  <dimension ref="A1:I700"/>
  <sheetViews>
    <sheetView workbookViewId="0"/>
  </sheetViews>
  <sheetFormatPr defaultColWidth="9.140625" defaultRowHeight="15" x14ac:dyDescent="0.25"/>
  <cols>
    <col min="1" max="1" width="18.28515625" style="8" bestFit="1" customWidth="1"/>
    <col min="2" max="2" width="17.85546875" style="8" bestFit="1" customWidth="1"/>
    <col min="3" max="3" width="24.5703125" style="8" bestFit="1" customWidth="1"/>
    <col min="4" max="4" width="18.28515625" style="8" bestFit="1" customWidth="1"/>
    <col min="5" max="5" width="24.42578125" style="8" bestFit="1" customWidth="1"/>
    <col min="6" max="6" width="24.140625" style="8" bestFit="1" customWidth="1"/>
    <col min="7" max="7" width="17.5703125" style="8" bestFit="1" customWidth="1"/>
    <col min="8" max="8" width="11.7109375" style="8" bestFit="1" customWidth="1"/>
    <col min="9" max="16384" width="9.140625" style="8"/>
  </cols>
  <sheetData>
    <row r="1" spans="1:9" x14ac:dyDescent="0.25">
      <c r="A1" s="8" t="s">
        <v>26</v>
      </c>
      <c r="B1" s="8" t="s">
        <v>27</v>
      </c>
      <c r="C1" s="9" t="s">
        <v>20</v>
      </c>
      <c r="D1" s="8" t="s">
        <v>28</v>
      </c>
      <c r="E1" s="8" t="s">
        <v>63</v>
      </c>
      <c r="F1" s="8" t="s">
        <v>62</v>
      </c>
      <c r="G1" s="8" t="s">
        <v>30</v>
      </c>
      <c r="H1" s="8" t="s">
        <v>84</v>
      </c>
      <c r="I1" s="8" t="s">
        <v>94</v>
      </c>
    </row>
    <row r="2" spans="1:9" x14ac:dyDescent="0.25">
      <c r="A2" s="8" t="s">
        <v>29</v>
      </c>
      <c r="B2" s="8" t="s">
        <v>93</v>
      </c>
      <c r="C2" s="8" t="str">
        <f>IF(A2="","",B2&amp;", "&amp;A2)</f>
        <v>Example: Sherod, Rebecca</v>
      </c>
      <c r="D2" s="8">
        <v>7345</v>
      </c>
      <c r="E2" s="8" t="s">
        <v>65</v>
      </c>
      <c r="F2" s="8">
        <v>3</v>
      </c>
      <c r="G2" s="10" t="s">
        <v>59</v>
      </c>
      <c r="H2" s="8" t="s">
        <v>85</v>
      </c>
      <c r="I2" s="8" t="s">
        <v>95</v>
      </c>
    </row>
    <row r="3" spans="1:9" x14ac:dyDescent="0.25">
      <c r="C3" s="8" t="str">
        <f t="shared" ref="C3:C66" si="0">IF(A3="","",B3&amp;", "&amp;A3)</f>
        <v/>
      </c>
    </row>
    <row r="4" spans="1:9" x14ac:dyDescent="0.25">
      <c r="C4" s="8" t="str">
        <f t="shared" si="0"/>
        <v/>
      </c>
    </row>
    <row r="5" spans="1:9" x14ac:dyDescent="0.25">
      <c r="C5" s="8" t="str">
        <f t="shared" si="0"/>
        <v/>
      </c>
      <c r="G5" s="10"/>
    </row>
    <row r="6" spans="1:9" x14ac:dyDescent="0.25">
      <c r="C6" s="8" t="str">
        <f t="shared" si="0"/>
        <v/>
      </c>
    </row>
    <row r="7" spans="1:9" x14ac:dyDescent="0.25">
      <c r="C7" s="8" t="str">
        <f t="shared" si="0"/>
        <v/>
      </c>
    </row>
    <row r="8" spans="1:9" x14ac:dyDescent="0.25">
      <c r="C8" s="8" t="str">
        <f t="shared" si="0"/>
        <v/>
      </c>
    </row>
    <row r="9" spans="1:9" x14ac:dyDescent="0.25">
      <c r="C9" s="8" t="str">
        <f t="shared" si="0"/>
        <v/>
      </c>
    </row>
    <row r="10" spans="1:9" x14ac:dyDescent="0.25">
      <c r="C10" s="8" t="str">
        <f t="shared" si="0"/>
        <v/>
      </c>
    </row>
    <row r="11" spans="1:9" x14ac:dyDescent="0.25">
      <c r="C11" s="8" t="str">
        <f t="shared" si="0"/>
        <v/>
      </c>
    </row>
    <row r="12" spans="1:9" x14ac:dyDescent="0.25">
      <c r="C12" s="8" t="str">
        <f t="shared" si="0"/>
        <v/>
      </c>
    </row>
    <row r="13" spans="1:9" x14ac:dyDescent="0.25">
      <c r="C13" s="8" t="str">
        <f t="shared" si="0"/>
        <v/>
      </c>
    </row>
    <row r="14" spans="1:9" x14ac:dyDescent="0.25">
      <c r="C14" s="8" t="str">
        <f t="shared" si="0"/>
        <v/>
      </c>
    </row>
    <row r="15" spans="1:9" x14ac:dyDescent="0.25">
      <c r="C15" s="8" t="str">
        <f t="shared" si="0"/>
        <v/>
      </c>
    </row>
    <row r="16" spans="1:9" x14ac:dyDescent="0.25">
      <c r="C16" s="8" t="str">
        <f t="shared" si="0"/>
        <v/>
      </c>
    </row>
    <row r="17" spans="3:3" x14ac:dyDescent="0.25">
      <c r="C17" s="8" t="str">
        <f t="shared" si="0"/>
        <v/>
      </c>
    </row>
    <row r="18" spans="3:3" x14ac:dyDescent="0.25">
      <c r="C18" s="8" t="str">
        <f t="shared" si="0"/>
        <v/>
      </c>
    </row>
    <row r="19" spans="3:3" x14ac:dyDescent="0.25">
      <c r="C19" s="8" t="str">
        <f t="shared" si="0"/>
        <v/>
      </c>
    </row>
    <row r="20" spans="3:3" x14ac:dyDescent="0.25">
      <c r="C20" s="8" t="str">
        <f t="shared" si="0"/>
        <v/>
      </c>
    </row>
    <row r="21" spans="3:3" x14ac:dyDescent="0.25">
      <c r="C21" s="8" t="str">
        <f t="shared" si="0"/>
        <v/>
      </c>
    </row>
    <row r="22" spans="3:3" x14ac:dyDescent="0.25">
      <c r="C22" s="8" t="str">
        <f t="shared" si="0"/>
        <v/>
      </c>
    </row>
    <row r="23" spans="3:3" x14ac:dyDescent="0.25">
      <c r="C23" s="8" t="str">
        <f t="shared" si="0"/>
        <v/>
      </c>
    </row>
    <row r="24" spans="3:3" x14ac:dyDescent="0.25">
      <c r="C24" s="8" t="str">
        <f t="shared" si="0"/>
        <v/>
      </c>
    </row>
    <row r="25" spans="3:3" x14ac:dyDescent="0.25">
      <c r="C25" s="8" t="str">
        <f t="shared" si="0"/>
        <v/>
      </c>
    </row>
    <row r="26" spans="3:3" x14ac:dyDescent="0.25">
      <c r="C26" s="8" t="str">
        <f t="shared" si="0"/>
        <v/>
      </c>
    </row>
    <row r="27" spans="3:3" x14ac:dyDescent="0.25">
      <c r="C27" s="8" t="str">
        <f t="shared" si="0"/>
        <v/>
      </c>
    </row>
    <row r="28" spans="3:3" x14ac:dyDescent="0.25">
      <c r="C28" s="8" t="str">
        <f t="shared" si="0"/>
        <v/>
      </c>
    </row>
    <row r="29" spans="3:3" x14ac:dyDescent="0.25">
      <c r="C29" s="8" t="str">
        <f t="shared" si="0"/>
        <v/>
      </c>
    </row>
    <row r="30" spans="3:3" x14ac:dyDescent="0.25">
      <c r="C30" s="8" t="str">
        <f t="shared" si="0"/>
        <v/>
      </c>
    </row>
    <row r="31" spans="3:3" x14ac:dyDescent="0.25">
      <c r="C31" s="8" t="str">
        <f t="shared" si="0"/>
        <v/>
      </c>
    </row>
    <row r="32" spans="3:3" x14ac:dyDescent="0.25">
      <c r="C32" s="8" t="str">
        <f t="shared" si="0"/>
        <v/>
      </c>
    </row>
    <row r="33" spans="3:3" x14ac:dyDescent="0.25">
      <c r="C33" s="8" t="str">
        <f t="shared" si="0"/>
        <v/>
      </c>
    </row>
    <row r="34" spans="3:3" x14ac:dyDescent="0.25">
      <c r="C34" s="8" t="str">
        <f t="shared" si="0"/>
        <v/>
      </c>
    </row>
    <row r="35" spans="3:3" x14ac:dyDescent="0.25">
      <c r="C35" s="8" t="str">
        <f t="shared" si="0"/>
        <v/>
      </c>
    </row>
    <row r="36" spans="3:3" x14ac:dyDescent="0.25">
      <c r="C36" s="8" t="str">
        <f t="shared" si="0"/>
        <v/>
      </c>
    </row>
    <row r="37" spans="3:3" x14ac:dyDescent="0.25">
      <c r="C37" s="8" t="str">
        <f t="shared" si="0"/>
        <v/>
      </c>
    </row>
    <row r="38" spans="3:3" x14ac:dyDescent="0.25">
      <c r="C38" s="8" t="str">
        <f t="shared" si="0"/>
        <v/>
      </c>
    </row>
    <row r="39" spans="3:3" x14ac:dyDescent="0.25">
      <c r="C39" s="8" t="str">
        <f t="shared" si="0"/>
        <v/>
      </c>
    </row>
    <row r="40" spans="3:3" x14ac:dyDescent="0.25">
      <c r="C40" s="8" t="str">
        <f t="shared" si="0"/>
        <v/>
      </c>
    </row>
    <row r="41" spans="3:3" x14ac:dyDescent="0.25">
      <c r="C41" s="8" t="str">
        <f t="shared" si="0"/>
        <v/>
      </c>
    </row>
    <row r="42" spans="3:3" x14ac:dyDescent="0.25">
      <c r="C42" s="8" t="str">
        <f t="shared" si="0"/>
        <v/>
      </c>
    </row>
    <row r="43" spans="3:3" x14ac:dyDescent="0.25">
      <c r="C43" s="8" t="str">
        <f t="shared" si="0"/>
        <v/>
      </c>
    </row>
    <row r="44" spans="3:3" x14ac:dyDescent="0.25">
      <c r="C44" s="8" t="str">
        <f t="shared" si="0"/>
        <v/>
      </c>
    </row>
    <row r="45" spans="3:3" x14ac:dyDescent="0.25">
      <c r="C45" s="8" t="str">
        <f t="shared" si="0"/>
        <v/>
      </c>
    </row>
    <row r="46" spans="3:3" x14ac:dyDescent="0.25">
      <c r="C46" s="8" t="str">
        <f t="shared" si="0"/>
        <v/>
      </c>
    </row>
    <row r="47" spans="3:3" x14ac:dyDescent="0.25">
      <c r="C47" s="8" t="str">
        <f t="shared" si="0"/>
        <v/>
      </c>
    </row>
    <row r="48" spans="3:3" x14ac:dyDescent="0.25">
      <c r="C48" s="8" t="str">
        <f t="shared" si="0"/>
        <v/>
      </c>
    </row>
    <row r="49" spans="3:3" x14ac:dyDescent="0.25">
      <c r="C49" s="8" t="str">
        <f t="shared" si="0"/>
        <v/>
      </c>
    </row>
    <row r="50" spans="3:3" x14ac:dyDescent="0.25">
      <c r="C50" s="8" t="str">
        <f t="shared" si="0"/>
        <v/>
      </c>
    </row>
    <row r="51" spans="3:3" x14ac:dyDescent="0.25">
      <c r="C51" s="8" t="str">
        <f t="shared" si="0"/>
        <v/>
      </c>
    </row>
    <row r="52" spans="3:3" x14ac:dyDescent="0.25">
      <c r="C52" s="8" t="str">
        <f t="shared" si="0"/>
        <v/>
      </c>
    </row>
    <row r="53" spans="3:3" x14ac:dyDescent="0.25">
      <c r="C53" s="8" t="str">
        <f t="shared" si="0"/>
        <v/>
      </c>
    </row>
    <row r="54" spans="3:3" x14ac:dyDescent="0.25">
      <c r="C54" s="8" t="str">
        <f t="shared" si="0"/>
        <v/>
      </c>
    </row>
    <row r="55" spans="3:3" x14ac:dyDescent="0.25">
      <c r="C55" s="8" t="str">
        <f t="shared" si="0"/>
        <v/>
      </c>
    </row>
    <row r="56" spans="3:3" x14ac:dyDescent="0.25">
      <c r="C56" s="8" t="str">
        <f t="shared" si="0"/>
        <v/>
      </c>
    </row>
    <row r="57" spans="3:3" x14ac:dyDescent="0.25">
      <c r="C57" s="8" t="str">
        <f t="shared" si="0"/>
        <v/>
      </c>
    </row>
    <row r="58" spans="3:3" x14ac:dyDescent="0.25">
      <c r="C58" s="8" t="str">
        <f t="shared" si="0"/>
        <v/>
      </c>
    </row>
    <row r="59" spans="3:3" x14ac:dyDescent="0.25">
      <c r="C59" s="8" t="str">
        <f t="shared" si="0"/>
        <v/>
      </c>
    </row>
    <row r="60" spans="3:3" x14ac:dyDescent="0.25">
      <c r="C60" s="8" t="str">
        <f t="shared" si="0"/>
        <v/>
      </c>
    </row>
    <row r="61" spans="3:3" x14ac:dyDescent="0.25">
      <c r="C61" s="8" t="str">
        <f t="shared" si="0"/>
        <v/>
      </c>
    </row>
    <row r="62" spans="3:3" x14ac:dyDescent="0.25">
      <c r="C62" s="8" t="str">
        <f t="shared" si="0"/>
        <v/>
      </c>
    </row>
    <row r="63" spans="3:3" x14ac:dyDescent="0.25">
      <c r="C63" s="8" t="str">
        <f t="shared" si="0"/>
        <v/>
      </c>
    </row>
    <row r="64" spans="3:3" x14ac:dyDescent="0.25">
      <c r="C64" s="8" t="str">
        <f t="shared" si="0"/>
        <v/>
      </c>
    </row>
    <row r="65" spans="3:3" x14ac:dyDescent="0.25">
      <c r="C65" s="8" t="str">
        <f t="shared" si="0"/>
        <v/>
      </c>
    </row>
    <row r="66" spans="3:3" x14ac:dyDescent="0.25">
      <c r="C66" s="8" t="str">
        <f t="shared" si="0"/>
        <v/>
      </c>
    </row>
    <row r="67" spans="3:3" x14ac:dyDescent="0.25">
      <c r="C67" s="8" t="str">
        <f t="shared" ref="C67:C130" si="1">IF(A67="","",B67&amp;", "&amp;A67)</f>
        <v/>
      </c>
    </row>
    <row r="68" spans="3:3" x14ac:dyDescent="0.25">
      <c r="C68" s="8" t="str">
        <f t="shared" si="1"/>
        <v/>
      </c>
    </row>
    <row r="69" spans="3:3" x14ac:dyDescent="0.25">
      <c r="C69" s="8" t="str">
        <f t="shared" si="1"/>
        <v/>
      </c>
    </row>
    <row r="70" spans="3:3" x14ac:dyDescent="0.25">
      <c r="C70" s="8" t="str">
        <f t="shared" si="1"/>
        <v/>
      </c>
    </row>
    <row r="71" spans="3:3" x14ac:dyDescent="0.25">
      <c r="C71" s="8" t="str">
        <f t="shared" si="1"/>
        <v/>
      </c>
    </row>
    <row r="72" spans="3:3" x14ac:dyDescent="0.25">
      <c r="C72" s="8" t="str">
        <f t="shared" si="1"/>
        <v/>
      </c>
    </row>
    <row r="73" spans="3:3" x14ac:dyDescent="0.25">
      <c r="C73" s="8" t="str">
        <f t="shared" si="1"/>
        <v/>
      </c>
    </row>
    <row r="74" spans="3:3" x14ac:dyDescent="0.25">
      <c r="C74" s="8" t="str">
        <f t="shared" si="1"/>
        <v/>
      </c>
    </row>
    <row r="75" spans="3:3" x14ac:dyDescent="0.25">
      <c r="C75" s="8" t="str">
        <f t="shared" si="1"/>
        <v/>
      </c>
    </row>
    <row r="76" spans="3:3" x14ac:dyDescent="0.25">
      <c r="C76" s="8" t="str">
        <f t="shared" si="1"/>
        <v/>
      </c>
    </row>
    <row r="77" spans="3:3" x14ac:dyDescent="0.25">
      <c r="C77" s="8" t="str">
        <f t="shared" si="1"/>
        <v/>
      </c>
    </row>
    <row r="78" spans="3:3" x14ac:dyDescent="0.25">
      <c r="C78" s="8" t="str">
        <f t="shared" si="1"/>
        <v/>
      </c>
    </row>
    <row r="79" spans="3:3" x14ac:dyDescent="0.25">
      <c r="C79" s="8" t="str">
        <f t="shared" si="1"/>
        <v/>
      </c>
    </row>
    <row r="80" spans="3:3" x14ac:dyDescent="0.25">
      <c r="C80" s="8" t="str">
        <f t="shared" si="1"/>
        <v/>
      </c>
    </row>
    <row r="81" spans="3:3" x14ac:dyDescent="0.25">
      <c r="C81" s="8" t="str">
        <f t="shared" si="1"/>
        <v/>
      </c>
    </row>
    <row r="82" spans="3:3" x14ac:dyDescent="0.25">
      <c r="C82" s="8" t="str">
        <f t="shared" si="1"/>
        <v/>
      </c>
    </row>
    <row r="83" spans="3:3" x14ac:dyDescent="0.25">
      <c r="C83" s="8" t="str">
        <f t="shared" si="1"/>
        <v/>
      </c>
    </row>
    <row r="84" spans="3:3" x14ac:dyDescent="0.25">
      <c r="C84" s="8" t="str">
        <f t="shared" si="1"/>
        <v/>
      </c>
    </row>
    <row r="85" spans="3:3" x14ac:dyDescent="0.25">
      <c r="C85" s="8" t="str">
        <f t="shared" si="1"/>
        <v/>
      </c>
    </row>
    <row r="86" spans="3:3" x14ac:dyDescent="0.25">
      <c r="C86" s="8" t="str">
        <f t="shared" si="1"/>
        <v/>
      </c>
    </row>
    <row r="87" spans="3:3" x14ac:dyDescent="0.25">
      <c r="C87" s="8" t="str">
        <f t="shared" si="1"/>
        <v/>
      </c>
    </row>
    <row r="88" spans="3:3" x14ac:dyDescent="0.25">
      <c r="C88" s="8" t="str">
        <f t="shared" si="1"/>
        <v/>
      </c>
    </row>
    <row r="89" spans="3:3" x14ac:dyDescent="0.25">
      <c r="C89" s="8" t="str">
        <f t="shared" si="1"/>
        <v/>
      </c>
    </row>
    <row r="90" spans="3:3" x14ac:dyDescent="0.25">
      <c r="C90" s="8" t="str">
        <f t="shared" si="1"/>
        <v/>
      </c>
    </row>
    <row r="91" spans="3:3" x14ac:dyDescent="0.25">
      <c r="C91" s="8" t="str">
        <f t="shared" si="1"/>
        <v/>
      </c>
    </row>
    <row r="92" spans="3:3" x14ac:dyDescent="0.25">
      <c r="C92" s="8" t="str">
        <f t="shared" si="1"/>
        <v/>
      </c>
    </row>
    <row r="93" spans="3:3" x14ac:dyDescent="0.25">
      <c r="C93" s="8" t="str">
        <f t="shared" si="1"/>
        <v/>
      </c>
    </row>
    <row r="94" spans="3:3" x14ac:dyDescent="0.25">
      <c r="C94" s="8" t="str">
        <f t="shared" si="1"/>
        <v/>
      </c>
    </row>
    <row r="95" spans="3:3" x14ac:dyDescent="0.25">
      <c r="C95" s="8" t="str">
        <f t="shared" si="1"/>
        <v/>
      </c>
    </row>
    <row r="96" spans="3:3" x14ac:dyDescent="0.25">
      <c r="C96" s="8" t="str">
        <f t="shared" si="1"/>
        <v/>
      </c>
    </row>
    <row r="97" spans="3:3" x14ac:dyDescent="0.25">
      <c r="C97" s="8" t="str">
        <f t="shared" si="1"/>
        <v/>
      </c>
    </row>
    <row r="98" spans="3:3" x14ac:dyDescent="0.25">
      <c r="C98" s="8" t="str">
        <f t="shared" si="1"/>
        <v/>
      </c>
    </row>
    <row r="99" spans="3:3" x14ac:dyDescent="0.25">
      <c r="C99" s="8" t="str">
        <f t="shared" si="1"/>
        <v/>
      </c>
    </row>
    <row r="100" spans="3:3" x14ac:dyDescent="0.25">
      <c r="C100" s="8" t="str">
        <f t="shared" si="1"/>
        <v/>
      </c>
    </row>
    <row r="101" spans="3:3" x14ac:dyDescent="0.25">
      <c r="C101" s="8" t="str">
        <f t="shared" si="1"/>
        <v/>
      </c>
    </row>
    <row r="102" spans="3:3" x14ac:dyDescent="0.25">
      <c r="C102" s="8" t="str">
        <f t="shared" si="1"/>
        <v/>
      </c>
    </row>
    <row r="103" spans="3:3" x14ac:dyDescent="0.25">
      <c r="C103" s="8" t="str">
        <f t="shared" si="1"/>
        <v/>
      </c>
    </row>
    <row r="104" spans="3:3" x14ac:dyDescent="0.25">
      <c r="C104" s="8" t="str">
        <f t="shared" si="1"/>
        <v/>
      </c>
    </row>
    <row r="105" spans="3:3" x14ac:dyDescent="0.25">
      <c r="C105" s="8" t="str">
        <f t="shared" si="1"/>
        <v/>
      </c>
    </row>
    <row r="106" spans="3:3" x14ac:dyDescent="0.25">
      <c r="C106" s="8" t="str">
        <f t="shared" si="1"/>
        <v/>
      </c>
    </row>
    <row r="107" spans="3:3" x14ac:dyDescent="0.25">
      <c r="C107" s="8" t="str">
        <f t="shared" si="1"/>
        <v/>
      </c>
    </row>
    <row r="108" spans="3:3" x14ac:dyDescent="0.25">
      <c r="C108" s="8" t="str">
        <f t="shared" si="1"/>
        <v/>
      </c>
    </row>
    <row r="109" spans="3:3" x14ac:dyDescent="0.25">
      <c r="C109" s="8" t="str">
        <f t="shared" si="1"/>
        <v/>
      </c>
    </row>
    <row r="110" spans="3:3" x14ac:dyDescent="0.25">
      <c r="C110" s="8" t="str">
        <f t="shared" si="1"/>
        <v/>
      </c>
    </row>
    <row r="111" spans="3:3" x14ac:dyDescent="0.25">
      <c r="C111" s="8" t="str">
        <f t="shared" si="1"/>
        <v/>
      </c>
    </row>
    <row r="112" spans="3:3" x14ac:dyDescent="0.25">
      <c r="C112" s="8" t="str">
        <f t="shared" si="1"/>
        <v/>
      </c>
    </row>
    <row r="113" spans="3:3" x14ac:dyDescent="0.25">
      <c r="C113" s="8" t="str">
        <f t="shared" si="1"/>
        <v/>
      </c>
    </row>
    <row r="114" spans="3:3" x14ac:dyDescent="0.25">
      <c r="C114" s="8" t="str">
        <f t="shared" si="1"/>
        <v/>
      </c>
    </row>
    <row r="115" spans="3:3" x14ac:dyDescent="0.25">
      <c r="C115" s="8" t="str">
        <f t="shared" si="1"/>
        <v/>
      </c>
    </row>
    <row r="116" spans="3:3" x14ac:dyDescent="0.25">
      <c r="C116" s="8" t="str">
        <f t="shared" si="1"/>
        <v/>
      </c>
    </row>
    <row r="117" spans="3:3" x14ac:dyDescent="0.25">
      <c r="C117" s="8" t="str">
        <f t="shared" si="1"/>
        <v/>
      </c>
    </row>
    <row r="118" spans="3:3" x14ac:dyDescent="0.25">
      <c r="C118" s="8" t="str">
        <f t="shared" si="1"/>
        <v/>
      </c>
    </row>
    <row r="119" spans="3:3" x14ac:dyDescent="0.25">
      <c r="C119" s="8" t="str">
        <f t="shared" si="1"/>
        <v/>
      </c>
    </row>
    <row r="120" spans="3:3" x14ac:dyDescent="0.25">
      <c r="C120" s="8" t="str">
        <f t="shared" si="1"/>
        <v/>
      </c>
    </row>
    <row r="121" spans="3:3" x14ac:dyDescent="0.25">
      <c r="C121" s="8" t="str">
        <f t="shared" si="1"/>
        <v/>
      </c>
    </row>
    <row r="122" spans="3:3" x14ac:dyDescent="0.25">
      <c r="C122" s="8" t="str">
        <f t="shared" si="1"/>
        <v/>
      </c>
    </row>
    <row r="123" spans="3:3" x14ac:dyDescent="0.25">
      <c r="C123" s="8" t="str">
        <f t="shared" si="1"/>
        <v/>
      </c>
    </row>
    <row r="124" spans="3:3" x14ac:dyDescent="0.25">
      <c r="C124" s="8" t="str">
        <f t="shared" si="1"/>
        <v/>
      </c>
    </row>
    <row r="125" spans="3:3" x14ac:dyDescent="0.25">
      <c r="C125" s="8" t="str">
        <f t="shared" si="1"/>
        <v/>
      </c>
    </row>
    <row r="126" spans="3:3" x14ac:dyDescent="0.25">
      <c r="C126" s="8" t="str">
        <f t="shared" si="1"/>
        <v/>
      </c>
    </row>
    <row r="127" spans="3:3" x14ac:dyDescent="0.25">
      <c r="C127" s="8" t="str">
        <f t="shared" si="1"/>
        <v/>
      </c>
    </row>
    <row r="128" spans="3:3" x14ac:dyDescent="0.25">
      <c r="C128" s="8" t="str">
        <f t="shared" si="1"/>
        <v/>
      </c>
    </row>
    <row r="129" spans="3:3" x14ac:dyDescent="0.25">
      <c r="C129" s="8" t="str">
        <f t="shared" si="1"/>
        <v/>
      </c>
    </row>
    <row r="130" spans="3:3" x14ac:dyDescent="0.25">
      <c r="C130" s="8" t="str">
        <f t="shared" si="1"/>
        <v/>
      </c>
    </row>
    <row r="131" spans="3:3" x14ac:dyDescent="0.25">
      <c r="C131" s="8" t="str">
        <f t="shared" ref="C131:C194" si="2">IF(A131="","",B131&amp;", "&amp;A131)</f>
        <v/>
      </c>
    </row>
    <row r="132" spans="3:3" x14ac:dyDescent="0.25">
      <c r="C132" s="8" t="str">
        <f t="shared" si="2"/>
        <v/>
      </c>
    </row>
    <row r="133" spans="3:3" x14ac:dyDescent="0.25">
      <c r="C133" s="8" t="str">
        <f t="shared" si="2"/>
        <v/>
      </c>
    </row>
    <row r="134" spans="3:3" x14ac:dyDescent="0.25">
      <c r="C134" s="8" t="str">
        <f t="shared" si="2"/>
        <v/>
      </c>
    </row>
    <row r="135" spans="3:3" x14ac:dyDescent="0.25">
      <c r="C135" s="8" t="str">
        <f t="shared" si="2"/>
        <v/>
      </c>
    </row>
    <row r="136" spans="3:3" x14ac:dyDescent="0.25">
      <c r="C136" s="8" t="str">
        <f t="shared" si="2"/>
        <v/>
      </c>
    </row>
    <row r="137" spans="3:3" x14ac:dyDescent="0.25">
      <c r="C137" s="8" t="str">
        <f t="shared" si="2"/>
        <v/>
      </c>
    </row>
    <row r="138" spans="3:3" x14ac:dyDescent="0.25">
      <c r="C138" s="8" t="str">
        <f t="shared" si="2"/>
        <v/>
      </c>
    </row>
    <row r="139" spans="3:3" x14ac:dyDescent="0.25">
      <c r="C139" s="8" t="str">
        <f t="shared" si="2"/>
        <v/>
      </c>
    </row>
    <row r="140" spans="3:3" x14ac:dyDescent="0.25">
      <c r="C140" s="8" t="str">
        <f t="shared" si="2"/>
        <v/>
      </c>
    </row>
    <row r="141" spans="3:3" x14ac:dyDescent="0.25">
      <c r="C141" s="8" t="str">
        <f t="shared" si="2"/>
        <v/>
      </c>
    </row>
    <row r="142" spans="3:3" x14ac:dyDescent="0.25">
      <c r="C142" s="8" t="str">
        <f t="shared" si="2"/>
        <v/>
      </c>
    </row>
    <row r="143" spans="3:3" x14ac:dyDescent="0.25">
      <c r="C143" s="8" t="str">
        <f t="shared" si="2"/>
        <v/>
      </c>
    </row>
    <row r="144" spans="3:3" x14ac:dyDescent="0.25">
      <c r="C144" s="8" t="str">
        <f t="shared" si="2"/>
        <v/>
      </c>
    </row>
    <row r="145" spans="3:3" x14ac:dyDescent="0.25">
      <c r="C145" s="8" t="str">
        <f t="shared" si="2"/>
        <v/>
      </c>
    </row>
    <row r="146" spans="3:3" x14ac:dyDescent="0.25">
      <c r="C146" s="8" t="str">
        <f t="shared" si="2"/>
        <v/>
      </c>
    </row>
    <row r="147" spans="3:3" x14ac:dyDescent="0.25">
      <c r="C147" s="8" t="str">
        <f t="shared" si="2"/>
        <v/>
      </c>
    </row>
    <row r="148" spans="3:3" x14ac:dyDescent="0.25">
      <c r="C148" s="8" t="str">
        <f t="shared" si="2"/>
        <v/>
      </c>
    </row>
    <row r="149" spans="3:3" x14ac:dyDescent="0.25">
      <c r="C149" s="8" t="str">
        <f t="shared" si="2"/>
        <v/>
      </c>
    </row>
    <row r="150" spans="3:3" x14ac:dyDescent="0.25">
      <c r="C150" s="8" t="str">
        <f t="shared" si="2"/>
        <v/>
      </c>
    </row>
    <row r="151" spans="3:3" x14ac:dyDescent="0.25">
      <c r="C151" s="8" t="str">
        <f t="shared" si="2"/>
        <v/>
      </c>
    </row>
    <row r="152" spans="3:3" x14ac:dyDescent="0.25">
      <c r="C152" s="8" t="str">
        <f t="shared" si="2"/>
        <v/>
      </c>
    </row>
    <row r="153" spans="3:3" x14ac:dyDescent="0.25">
      <c r="C153" s="8" t="str">
        <f t="shared" si="2"/>
        <v/>
      </c>
    </row>
    <row r="154" spans="3:3" x14ac:dyDescent="0.25">
      <c r="C154" s="8" t="str">
        <f t="shared" si="2"/>
        <v/>
      </c>
    </row>
    <row r="155" spans="3:3" x14ac:dyDescent="0.25">
      <c r="C155" s="8" t="str">
        <f t="shared" si="2"/>
        <v/>
      </c>
    </row>
    <row r="156" spans="3:3" x14ac:dyDescent="0.25">
      <c r="C156" s="8" t="str">
        <f t="shared" si="2"/>
        <v/>
      </c>
    </row>
    <row r="157" spans="3:3" x14ac:dyDescent="0.25">
      <c r="C157" s="8" t="str">
        <f t="shared" si="2"/>
        <v/>
      </c>
    </row>
    <row r="158" spans="3:3" x14ac:dyDescent="0.25">
      <c r="C158" s="8" t="str">
        <f t="shared" si="2"/>
        <v/>
      </c>
    </row>
    <row r="159" spans="3:3" x14ac:dyDescent="0.25">
      <c r="C159" s="8" t="str">
        <f t="shared" si="2"/>
        <v/>
      </c>
    </row>
    <row r="160" spans="3:3" x14ac:dyDescent="0.25">
      <c r="C160" s="8" t="str">
        <f t="shared" si="2"/>
        <v/>
      </c>
    </row>
    <row r="161" spans="3:3" x14ac:dyDescent="0.25">
      <c r="C161" s="8" t="str">
        <f t="shared" si="2"/>
        <v/>
      </c>
    </row>
    <row r="162" spans="3:3" x14ac:dyDescent="0.25">
      <c r="C162" s="8" t="str">
        <f t="shared" si="2"/>
        <v/>
      </c>
    </row>
    <row r="163" spans="3:3" x14ac:dyDescent="0.25">
      <c r="C163" s="8" t="str">
        <f t="shared" si="2"/>
        <v/>
      </c>
    </row>
    <row r="164" spans="3:3" x14ac:dyDescent="0.25">
      <c r="C164" s="8" t="str">
        <f t="shared" si="2"/>
        <v/>
      </c>
    </row>
    <row r="165" spans="3:3" x14ac:dyDescent="0.25">
      <c r="C165" s="8" t="str">
        <f t="shared" si="2"/>
        <v/>
      </c>
    </row>
    <row r="166" spans="3:3" x14ac:dyDescent="0.25">
      <c r="C166" s="8" t="str">
        <f t="shared" si="2"/>
        <v/>
      </c>
    </row>
    <row r="167" spans="3:3" x14ac:dyDescent="0.25">
      <c r="C167" s="8" t="str">
        <f t="shared" si="2"/>
        <v/>
      </c>
    </row>
    <row r="168" spans="3:3" x14ac:dyDescent="0.25">
      <c r="C168" s="8" t="str">
        <f t="shared" si="2"/>
        <v/>
      </c>
    </row>
    <row r="169" spans="3:3" x14ac:dyDescent="0.25">
      <c r="C169" s="8" t="str">
        <f t="shared" si="2"/>
        <v/>
      </c>
    </row>
    <row r="170" spans="3:3" x14ac:dyDescent="0.25">
      <c r="C170" s="8" t="str">
        <f t="shared" si="2"/>
        <v/>
      </c>
    </row>
    <row r="171" spans="3:3" x14ac:dyDescent="0.25">
      <c r="C171" s="8" t="str">
        <f t="shared" si="2"/>
        <v/>
      </c>
    </row>
    <row r="172" spans="3:3" x14ac:dyDescent="0.25">
      <c r="C172" s="8" t="str">
        <f t="shared" si="2"/>
        <v/>
      </c>
    </row>
    <row r="173" spans="3:3" x14ac:dyDescent="0.25">
      <c r="C173" s="8" t="str">
        <f t="shared" si="2"/>
        <v/>
      </c>
    </row>
    <row r="174" spans="3:3" x14ac:dyDescent="0.25">
      <c r="C174" s="8" t="str">
        <f t="shared" si="2"/>
        <v/>
      </c>
    </row>
    <row r="175" spans="3:3" x14ac:dyDescent="0.25">
      <c r="C175" s="8" t="str">
        <f t="shared" si="2"/>
        <v/>
      </c>
    </row>
    <row r="176" spans="3:3" x14ac:dyDescent="0.25">
      <c r="C176" s="8" t="str">
        <f t="shared" si="2"/>
        <v/>
      </c>
    </row>
    <row r="177" spans="3:3" x14ac:dyDescent="0.25">
      <c r="C177" s="8" t="str">
        <f t="shared" si="2"/>
        <v/>
      </c>
    </row>
    <row r="178" spans="3:3" x14ac:dyDescent="0.25">
      <c r="C178" s="8" t="str">
        <f t="shared" si="2"/>
        <v/>
      </c>
    </row>
    <row r="179" spans="3:3" x14ac:dyDescent="0.25">
      <c r="C179" s="8" t="str">
        <f t="shared" si="2"/>
        <v/>
      </c>
    </row>
    <row r="180" spans="3:3" x14ac:dyDescent="0.25">
      <c r="C180" s="8" t="str">
        <f t="shared" si="2"/>
        <v/>
      </c>
    </row>
    <row r="181" spans="3:3" x14ac:dyDescent="0.25">
      <c r="C181" s="8" t="str">
        <f t="shared" si="2"/>
        <v/>
      </c>
    </row>
    <row r="182" spans="3:3" x14ac:dyDescent="0.25">
      <c r="C182" s="8" t="str">
        <f t="shared" si="2"/>
        <v/>
      </c>
    </row>
    <row r="183" spans="3:3" x14ac:dyDescent="0.25">
      <c r="C183" s="8" t="str">
        <f t="shared" si="2"/>
        <v/>
      </c>
    </row>
    <row r="184" spans="3:3" x14ac:dyDescent="0.25">
      <c r="C184" s="8" t="str">
        <f t="shared" si="2"/>
        <v/>
      </c>
    </row>
    <row r="185" spans="3:3" x14ac:dyDescent="0.25">
      <c r="C185" s="8" t="str">
        <f t="shared" si="2"/>
        <v/>
      </c>
    </row>
    <row r="186" spans="3:3" x14ac:dyDescent="0.25">
      <c r="C186" s="8" t="str">
        <f t="shared" si="2"/>
        <v/>
      </c>
    </row>
    <row r="187" spans="3:3" x14ac:dyDescent="0.25">
      <c r="C187" s="8" t="str">
        <f t="shared" si="2"/>
        <v/>
      </c>
    </row>
    <row r="188" spans="3:3" x14ac:dyDescent="0.25">
      <c r="C188" s="8" t="str">
        <f t="shared" si="2"/>
        <v/>
      </c>
    </row>
    <row r="189" spans="3:3" x14ac:dyDescent="0.25">
      <c r="C189" s="8" t="str">
        <f t="shared" si="2"/>
        <v/>
      </c>
    </row>
    <row r="190" spans="3:3" x14ac:dyDescent="0.25">
      <c r="C190" s="8" t="str">
        <f t="shared" si="2"/>
        <v/>
      </c>
    </row>
    <row r="191" spans="3:3" x14ac:dyDescent="0.25">
      <c r="C191" s="8" t="str">
        <f t="shared" si="2"/>
        <v/>
      </c>
    </row>
    <row r="192" spans="3:3" x14ac:dyDescent="0.25">
      <c r="C192" s="8" t="str">
        <f t="shared" si="2"/>
        <v/>
      </c>
    </row>
    <row r="193" spans="3:3" x14ac:dyDescent="0.25">
      <c r="C193" s="8" t="str">
        <f t="shared" si="2"/>
        <v/>
      </c>
    </row>
    <row r="194" spans="3:3" x14ac:dyDescent="0.25">
      <c r="C194" s="8" t="str">
        <f t="shared" si="2"/>
        <v/>
      </c>
    </row>
    <row r="195" spans="3:3" x14ac:dyDescent="0.25">
      <c r="C195" s="8" t="str">
        <f t="shared" ref="C195:C201" si="3">IF(A195="","",B195&amp;", "&amp;A195)</f>
        <v/>
      </c>
    </row>
    <row r="196" spans="3:3" x14ac:dyDescent="0.25">
      <c r="C196" s="8" t="str">
        <f t="shared" si="3"/>
        <v/>
      </c>
    </row>
    <row r="197" spans="3:3" x14ac:dyDescent="0.25">
      <c r="C197" s="8" t="str">
        <f t="shared" si="3"/>
        <v/>
      </c>
    </row>
    <row r="198" spans="3:3" x14ac:dyDescent="0.25">
      <c r="C198" s="8" t="str">
        <f t="shared" si="3"/>
        <v/>
      </c>
    </row>
    <row r="199" spans="3:3" x14ac:dyDescent="0.25">
      <c r="C199" s="8" t="str">
        <f t="shared" si="3"/>
        <v/>
      </c>
    </row>
    <row r="200" spans="3:3" x14ac:dyDescent="0.25">
      <c r="C200" s="8" t="str">
        <f t="shared" si="3"/>
        <v/>
      </c>
    </row>
    <row r="201" spans="3:3" x14ac:dyDescent="0.25">
      <c r="C201" s="8" t="str">
        <f t="shared" si="3"/>
        <v/>
      </c>
    </row>
    <row r="202" spans="3:3" x14ac:dyDescent="0.25">
      <c r="C202" s="8" t="str">
        <f t="shared" ref="C202:C258" si="4">IF(A202="","",B202&amp;", "&amp;A202)</f>
        <v/>
      </c>
    </row>
    <row r="203" spans="3:3" x14ac:dyDescent="0.25">
      <c r="C203" s="8" t="str">
        <f t="shared" si="4"/>
        <v/>
      </c>
    </row>
    <row r="204" spans="3:3" x14ac:dyDescent="0.25">
      <c r="C204" s="8" t="str">
        <f t="shared" si="4"/>
        <v/>
      </c>
    </row>
    <row r="205" spans="3:3" x14ac:dyDescent="0.25">
      <c r="C205" s="8" t="str">
        <f t="shared" si="4"/>
        <v/>
      </c>
    </row>
    <row r="206" spans="3:3" x14ac:dyDescent="0.25">
      <c r="C206" s="8" t="str">
        <f t="shared" si="4"/>
        <v/>
      </c>
    </row>
    <row r="207" spans="3:3" x14ac:dyDescent="0.25">
      <c r="C207" s="8" t="str">
        <f t="shared" si="4"/>
        <v/>
      </c>
    </row>
    <row r="208" spans="3:3" x14ac:dyDescent="0.25">
      <c r="C208" s="8" t="str">
        <f t="shared" si="4"/>
        <v/>
      </c>
    </row>
    <row r="209" spans="3:3" x14ac:dyDescent="0.25">
      <c r="C209" s="8" t="str">
        <f t="shared" si="4"/>
        <v/>
      </c>
    </row>
    <row r="210" spans="3:3" x14ac:dyDescent="0.25">
      <c r="C210" s="8" t="str">
        <f t="shared" si="4"/>
        <v/>
      </c>
    </row>
    <row r="211" spans="3:3" x14ac:dyDescent="0.25">
      <c r="C211" s="8" t="str">
        <f t="shared" si="4"/>
        <v/>
      </c>
    </row>
    <row r="212" spans="3:3" x14ac:dyDescent="0.25">
      <c r="C212" s="8" t="str">
        <f t="shared" si="4"/>
        <v/>
      </c>
    </row>
    <row r="213" spans="3:3" x14ac:dyDescent="0.25">
      <c r="C213" s="8" t="str">
        <f t="shared" si="4"/>
        <v/>
      </c>
    </row>
    <row r="214" spans="3:3" x14ac:dyDescent="0.25">
      <c r="C214" s="8" t="str">
        <f t="shared" si="4"/>
        <v/>
      </c>
    </row>
    <row r="215" spans="3:3" x14ac:dyDescent="0.25">
      <c r="C215" s="8" t="str">
        <f t="shared" si="4"/>
        <v/>
      </c>
    </row>
    <row r="216" spans="3:3" x14ac:dyDescent="0.25">
      <c r="C216" s="8" t="str">
        <f t="shared" si="4"/>
        <v/>
      </c>
    </row>
    <row r="217" spans="3:3" x14ac:dyDescent="0.25">
      <c r="C217" s="8" t="str">
        <f t="shared" si="4"/>
        <v/>
      </c>
    </row>
    <row r="218" spans="3:3" x14ac:dyDescent="0.25">
      <c r="C218" s="8" t="str">
        <f t="shared" si="4"/>
        <v/>
      </c>
    </row>
    <row r="219" spans="3:3" x14ac:dyDescent="0.25">
      <c r="C219" s="8" t="str">
        <f t="shared" si="4"/>
        <v/>
      </c>
    </row>
    <row r="220" spans="3:3" x14ac:dyDescent="0.25">
      <c r="C220" s="8" t="str">
        <f t="shared" si="4"/>
        <v/>
      </c>
    </row>
    <row r="221" spans="3:3" x14ac:dyDescent="0.25">
      <c r="C221" s="8" t="str">
        <f t="shared" si="4"/>
        <v/>
      </c>
    </row>
    <row r="222" spans="3:3" x14ac:dyDescent="0.25">
      <c r="C222" s="8" t="str">
        <f t="shared" si="4"/>
        <v/>
      </c>
    </row>
    <row r="223" spans="3:3" x14ac:dyDescent="0.25">
      <c r="C223" s="8" t="str">
        <f t="shared" si="4"/>
        <v/>
      </c>
    </row>
    <row r="224" spans="3:3" x14ac:dyDescent="0.25">
      <c r="C224" s="8" t="str">
        <f t="shared" si="4"/>
        <v/>
      </c>
    </row>
    <row r="225" spans="3:3" x14ac:dyDescent="0.25">
      <c r="C225" s="8" t="str">
        <f t="shared" si="4"/>
        <v/>
      </c>
    </row>
    <row r="226" spans="3:3" x14ac:dyDescent="0.25">
      <c r="C226" s="8" t="str">
        <f t="shared" si="4"/>
        <v/>
      </c>
    </row>
    <row r="227" spans="3:3" x14ac:dyDescent="0.25">
      <c r="C227" s="8" t="str">
        <f t="shared" si="4"/>
        <v/>
      </c>
    </row>
    <row r="228" spans="3:3" x14ac:dyDescent="0.25">
      <c r="C228" s="8" t="str">
        <f t="shared" si="4"/>
        <v/>
      </c>
    </row>
    <row r="229" spans="3:3" x14ac:dyDescent="0.25">
      <c r="C229" s="8" t="str">
        <f t="shared" si="4"/>
        <v/>
      </c>
    </row>
    <row r="230" spans="3:3" x14ac:dyDescent="0.25">
      <c r="C230" s="8" t="str">
        <f t="shared" si="4"/>
        <v/>
      </c>
    </row>
    <row r="231" spans="3:3" x14ac:dyDescent="0.25">
      <c r="C231" s="8" t="str">
        <f t="shared" si="4"/>
        <v/>
      </c>
    </row>
    <row r="232" spans="3:3" x14ac:dyDescent="0.25">
      <c r="C232" s="8" t="str">
        <f t="shared" si="4"/>
        <v/>
      </c>
    </row>
    <row r="233" spans="3:3" x14ac:dyDescent="0.25">
      <c r="C233" s="8" t="str">
        <f t="shared" si="4"/>
        <v/>
      </c>
    </row>
    <row r="234" spans="3:3" x14ac:dyDescent="0.25">
      <c r="C234" s="8" t="str">
        <f t="shared" si="4"/>
        <v/>
      </c>
    </row>
    <row r="235" spans="3:3" x14ac:dyDescent="0.25">
      <c r="C235" s="8" t="str">
        <f t="shared" si="4"/>
        <v/>
      </c>
    </row>
    <row r="236" spans="3:3" x14ac:dyDescent="0.25">
      <c r="C236" s="8" t="str">
        <f t="shared" si="4"/>
        <v/>
      </c>
    </row>
    <row r="237" spans="3:3" x14ac:dyDescent="0.25">
      <c r="C237" s="8" t="str">
        <f t="shared" si="4"/>
        <v/>
      </c>
    </row>
    <row r="238" spans="3:3" x14ac:dyDescent="0.25">
      <c r="C238" s="8" t="str">
        <f t="shared" si="4"/>
        <v/>
      </c>
    </row>
    <row r="239" spans="3:3" x14ac:dyDescent="0.25">
      <c r="C239" s="8" t="str">
        <f t="shared" si="4"/>
        <v/>
      </c>
    </row>
    <row r="240" spans="3:3" x14ac:dyDescent="0.25">
      <c r="C240" s="8" t="str">
        <f t="shared" si="4"/>
        <v/>
      </c>
    </row>
    <row r="241" spans="3:3" x14ac:dyDescent="0.25">
      <c r="C241" s="8" t="str">
        <f t="shared" si="4"/>
        <v/>
      </c>
    </row>
    <row r="242" spans="3:3" x14ac:dyDescent="0.25">
      <c r="C242" s="8" t="str">
        <f t="shared" si="4"/>
        <v/>
      </c>
    </row>
    <row r="243" spans="3:3" x14ac:dyDescent="0.25">
      <c r="C243" s="8" t="str">
        <f t="shared" si="4"/>
        <v/>
      </c>
    </row>
    <row r="244" spans="3:3" x14ac:dyDescent="0.25">
      <c r="C244" s="8" t="str">
        <f t="shared" si="4"/>
        <v/>
      </c>
    </row>
    <row r="245" spans="3:3" x14ac:dyDescent="0.25">
      <c r="C245" s="8" t="str">
        <f t="shared" si="4"/>
        <v/>
      </c>
    </row>
    <row r="246" spans="3:3" x14ac:dyDescent="0.25">
      <c r="C246" s="8" t="str">
        <f t="shared" si="4"/>
        <v/>
      </c>
    </row>
    <row r="247" spans="3:3" x14ac:dyDescent="0.25">
      <c r="C247" s="8" t="str">
        <f t="shared" si="4"/>
        <v/>
      </c>
    </row>
    <row r="248" spans="3:3" x14ac:dyDescent="0.25">
      <c r="C248" s="8" t="str">
        <f t="shared" si="4"/>
        <v/>
      </c>
    </row>
    <row r="249" spans="3:3" x14ac:dyDescent="0.25">
      <c r="C249" s="8" t="str">
        <f t="shared" si="4"/>
        <v/>
      </c>
    </row>
    <row r="250" spans="3:3" x14ac:dyDescent="0.25">
      <c r="C250" s="8" t="str">
        <f t="shared" si="4"/>
        <v/>
      </c>
    </row>
    <row r="251" spans="3:3" x14ac:dyDescent="0.25">
      <c r="C251" s="8" t="str">
        <f t="shared" si="4"/>
        <v/>
      </c>
    </row>
    <row r="252" spans="3:3" x14ac:dyDescent="0.25">
      <c r="C252" s="8" t="str">
        <f t="shared" si="4"/>
        <v/>
      </c>
    </row>
    <row r="253" spans="3:3" x14ac:dyDescent="0.25">
      <c r="C253" s="8" t="str">
        <f t="shared" si="4"/>
        <v/>
      </c>
    </row>
    <row r="254" spans="3:3" x14ac:dyDescent="0.25">
      <c r="C254" s="8" t="str">
        <f t="shared" si="4"/>
        <v/>
      </c>
    </row>
    <row r="255" spans="3:3" x14ac:dyDescent="0.25">
      <c r="C255" s="8" t="str">
        <f t="shared" si="4"/>
        <v/>
      </c>
    </row>
    <row r="256" spans="3:3" x14ac:dyDescent="0.25">
      <c r="C256" s="8" t="str">
        <f t="shared" si="4"/>
        <v/>
      </c>
    </row>
    <row r="257" spans="3:3" x14ac:dyDescent="0.25">
      <c r="C257" s="8" t="str">
        <f t="shared" si="4"/>
        <v/>
      </c>
    </row>
    <row r="258" spans="3:3" x14ac:dyDescent="0.25">
      <c r="C258" s="8" t="str">
        <f t="shared" si="4"/>
        <v/>
      </c>
    </row>
    <row r="259" spans="3:3" x14ac:dyDescent="0.25">
      <c r="C259" s="8" t="str">
        <f t="shared" ref="C259:C322" si="5">IF(A259="","",B259&amp;", "&amp;A259)</f>
        <v/>
      </c>
    </row>
    <row r="260" spans="3:3" x14ac:dyDescent="0.25">
      <c r="C260" s="8" t="str">
        <f t="shared" si="5"/>
        <v/>
      </c>
    </row>
    <row r="261" spans="3:3" x14ac:dyDescent="0.25">
      <c r="C261" s="8" t="str">
        <f t="shared" si="5"/>
        <v/>
      </c>
    </row>
    <row r="262" spans="3:3" x14ac:dyDescent="0.25">
      <c r="C262" s="8" t="str">
        <f t="shared" si="5"/>
        <v/>
      </c>
    </row>
    <row r="263" spans="3:3" x14ac:dyDescent="0.25">
      <c r="C263" s="8" t="str">
        <f t="shared" si="5"/>
        <v/>
      </c>
    </row>
    <row r="264" spans="3:3" x14ac:dyDescent="0.25">
      <c r="C264" s="8" t="str">
        <f t="shared" si="5"/>
        <v/>
      </c>
    </row>
    <row r="265" spans="3:3" x14ac:dyDescent="0.25">
      <c r="C265" s="8" t="str">
        <f t="shared" si="5"/>
        <v/>
      </c>
    </row>
    <row r="266" spans="3:3" x14ac:dyDescent="0.25">
      <c r="C266" s="8" t="str">
        <f t="shared" si="5"/>
        <v/>
      </c>
    </row>
    <row r="267" spans="3:3" x14ac:dyDescent="0.25">
      <c r="C267" s="8" t="str">
        <f t="shared" si="5"/>
        <v/>
      </c>
    </row>
    <row r="268" spans="3:3" x14ac:dyDescent="0.25">
      <c r="C268" s="8" t="str">
        <f t="shared" si="5"/>
        <v/>
      </c>
    </row>
    <row r="269" spans="3:3" x14ac:dyDescent="0.25">
      <c r="C269" s="8" t="str">
        <f t="shared" si="5"/>
        <v/>
      </c>
    </row>
    <row r="270" spans="3:3" x14ac:dyDescent="0.25">
      <c r="C270" s="8" t="str">
        <f t="shared" si="5"/>
        <v/>
      </c>
    </row>
    <row r="271" spans="3:3" x14ac:dyDescent="0.25">
      <c r="C271" s="8" t="str">
        <f t="shared" si="5"/>
        <v/>
      </c>
    </row>
    <row r="272" spans="3:3" x14ac:dyDescent="0.25">
      <c r="C272" s="8" t="str">
        <f t="shared" si="5"/>
        <v/>
      </c>
    </row>
    <row r="273" spans="3:3" x14ac:dyDescent="0.25">
      <c r="C273" s="8" t="str">
        <f t="shared" si="5"/>
        <v/>
      </c>
    </row>
    <row r="274" spans="3:3" x14ac:dyDescent="0.25">
      <c r="C274" s="8" t="str">
        <f t="shared" si="5"/>
        <v/>
      </c>
    </row>
    <row r="275" spans="3:3" x14ac:dyDescent="0.25">
      <c r="C275" s="8" t="str">
        <f t="shared" si="5"/>
        <v/>
      </c>
    </row>
    <row r="276" spans="3:3" x14ac:dyDescent="0.25">
      <c r="C276" s="8" t="str">
        <f t="shared" si="5"/>
        <v/>
      </c>
    </row>
    <row r="277" spans="3:3" x14ac:dyDescent="0.25">
      <c r="C277" s="8" t="str">
        <f t="shared" si="5"/>
        <v/>
      </c>
    </row>
    <row r="278" spans="3:3" x14ac:dyDescent="0.25">
      <c r="C278" s="8" t="str">
        <f t="shared" si="5"/>
        <v/>
      </c>
    </row>
    <row r="279" spans="3:3" x14ac:dyDescent="0.25">
      <c r="C279" s="8" t="str">
        <f t="shared" si="5"/>
        <v/>
      </c>
    </row>
    <row r="280" spans="3:3" x14ac:dyDescent="0.25">
      <c r="C280" s="8" t="str">
        <f t="shared" si="5"/>
        <v/>
      </c>
    </row>
    <row r="281" spans="3:3" x14ac:dyDescent="0.25">
      <c r="C281" s="8" t="str">
        <f t="shared" si="5"/>
        <v/>
      </c>
    </row>
    <row r="282" spans="3:3" x14ac:dyDescent="0.25">
      <c r="C282" s="8" t="str">
        <f t="shared" si="5"/>
        <v/>
      </c>
    </row>
    <row r="283" spans="3:3" x14ac:dyDescent="0.25">
      <c r="C283" s="8" t="str">
        <f t="shared" si="5"/>
        <v/>
      </c>
    </row>
    <row r="284" spans="3:3" x14ac:dyDescent="0.25">
      <c r="C284" s="8" t="str">
        <f t="shared" si="5"/>
        <v/>
      </c>
    </row>
    <row r="285" spans="3:3" x14ac:dyDescent="0.25">
      <c r="C285" s="8" t="str">
        <f t="shared" si="5"/>
        <v/>
      </c>
    </row>
    <row r="286" spans="3:3" x14ac:dyDescent="0.25">
      <c r="C286" s="8" t="str">
        <f t="shared" si="5"/>
        <v/>
      </c>
    </row>
    <row r="287" spans="3:3" x14ac:dyDescent="0.25">
      <c r="C287" s="8" t="str">
        <f t="shared" si="5"/>
        <v/>
      </c>
    </row>
    <row r="288" spans="3:3" x14ac:dyDescent="0.25">
      <c r="C288" s="8" t="str">
        <f t="shared" si="5"/>
        <v/>
      </c>
    </row>
    <row r="289" spans="3:3" x14ac:dyDescent="0.25">
      <c r="C289" s="8" t="str">
        <f t="shared" si="5"/>
        <v/>
      </c>
    </row>
    <row r="290" spans="3:3" x14ac:dyDescent="0.25">
      <c r="C290" s="8" t="str">
        <f t="shared" si="5"/>
        <v/>
      </c>
    </row>
    <row r="291" spans="3:3" x14ac:dyDescent="0.25">
      <c r="C291" s="8" t="str">
        <f t="shared" si="5"/>
        <v/>
      </c>
    </row>
    <row r="292" spans="3:3" x14ac:dyDescent="0.25">
      <c r="C292" s="8" t="str">
        <f t="shared" si="5"/>
        <v/>
      </c>
    </row>
    <row r="293" spans="3:3" x14ac:dyDescent="0.25">
      <c r="C293" s="8" t="str">
        <f t="shared" si="5"/>
        <v/>
      </c>
    </row>
    <row r="294" spans="3:3" x14ac:dyDescent="0.25">
      <c r="C294" s="8" t="str">
        <f t="shared" si="5"/>
        <v/>
      </c>
    </row>
    <row r="295" spans="3:3" x14ac:dyDescent="0.25">
      <c r="C295" s="8" t="str">
        <f t="shared" si="5"/>
        <v/>
      </c>
    </row>
    <row r="296" spans="3:3" x14ac:dyDescent="0.25">
      <c r="C296" s="8" t="str">
        <f t="shared" si="5"/>
        <v/>
      </c>
    </row>
    <row r="297" spans="3:3" x14ac:dyDescent="0.25">
      <c r="C297" s="8" t="str">
        <f t="shared" si="5"/>
        <v/>
      </c>
    </row>
    <row r="298" spans="3:3" x14ac:dyDescent="0.25">
      <c r="C298" s="8" t="str">
        <f t="shared" si="5"/>
        <v/>
      </c>
    </row>
    <row r="299" spans="3:3" x14ac:dyDescent="0.25">
      <c r="C299" s="8" t="str">
        <f t="shared" si="5"/>
        <v/>
      </c>
    </row>
    <row r="300" spans="3:3" x14ac:dyDescent="0.25">
      <c r="C300" s="8" t="str">
        <f t="shared" si="5"/>
        <v/>
      </c>
    </row>
    <row r="301" spans="3:3" x14ac:dyDescent="0.25">
      <c r="C301" s="8" t="str">
        <f t="shared" si="5"/>
        <v/>
      </c>
    </row>
    <row r="302" spans="3:3" x14ac:dyDescent="0.25">
      <c r="C302" s="8" t="str">
        <f t="shared" si="5"/>
        <v/>
      </c>
    </row>
    <row r="303" spans="3:3" x14ac:dyDescent="0.25">
      <c r="C303" s="8" t="str">
        <f t="shared" si="5"/>
        <v/>
      </c>
    </row>
    <row r="304" spans="3:3" x14ac:dyDescent="0.25">
      <c r="C304" s="8" t="str">
        <f t="shared" si="5"/>
        <v/>
      </c>
    </row>
    <row r="305" spans="3:3" x14ac:dyDescent="0.25">
      <c r="C305" s="8" t="str">
        <f t="shared" si="5"/>
        <v/>
      </c>
    </row>
    <row r="306" spans="3:3" x14ac:dyDescent="0.25">
      <c r="C306" s="8" t="str">
        <f t="shared" si="5"/>
        <v/>
      </c>
    </row>
    <row r="307" spans="3:3" x14ac:dyDescent="0.25">
      <c r="C307" s="8" t="str">
        <f t="shared" si="5"/>
        <v/>
      </c>
    </row>
    <row r="308" spans="3:3" x14ac:dyDescent="0.25">
      <c r="C308" s="8" t="str">
        <f t="shared" si="5"/>
        <v/>
      </c>
    </row>
    <row r="309" spans="3:3" x14ac:dyDescent="0.25">
      <c r="C309" s="8" t="str">
        <f t="shared" si="5"/>
        <v/>
      </c>
    </row>
    <row r="310" spans="3:3" x14ac:dyDescent="0.25">
      <c r="C310" s="8" t="str">
        <f t="shared" si="5"/>
        <v/>
      </c>
    </row>
    <row r="311" spans="3:3" x14ac:dyDescent="0.25">
      <c r="C311" s="8" t="str">
        <f t="shared" si="5"/>
        <v/>
      </c>
    </row>
    <row r="312" spans="3:3" x14ac:dyDescent="0.25">
      <c r="C312" s="8" t="str">
        <f t="shared" si="5"/>
        <v/>
      </c>
    </row>
    <row r="313" spans="3:3" x14ac:dyDescent="0.25">
      <c r="C313" s="8" t="str">
        <f t="shared" si="5"/>
        <v/>
      </c>
    </row>
    <row r="314" spans="3:3" x14ac:dyDescent="0.25">
      <c r="C314" s="8" t="str">
        <f t="shared" si="5"/>
        <v/>
      </c>
    </row>
    <row r="315" spans="3:3" x14ac:dyDescent="0.25">
      <c r="C315" s="8" t="str">
        <f t="shared" si="5"/>
        <v/>
      </c>
    </row>
    <row r="316" spans="3:3" x14ac:dyDescent="0.25">
      <c r="C316" s="8" t="str">
        <f t="shared" si="5"/>
        <v/>
      </c>
    </row>
    <row r="317" spans="3:3" x14ac:dyDescent="0.25">
      <c r="C317" s="8" t="str">
        <f t="shared" si="5"/>
        <v/>
      </c>
    </row>
    <row r="318" spans="3:3" x14ac:dyDescent="0.25">
      <c r="C318" s="8" t="str">
        <f t="shared" si="5"/>
        <v/>
      </c>
    </row>
    <row r="319" spans="3:3" x14ac:dyDescent="0.25">
      <c r="C319" s="8" t="str">
        <f t="shared" si="5"/>
        <v/>
      </c>
    </row>
    <row r="320" spans="3:3" x14ac:dyDescent="0.25">
      <c r="C320" s="8" t="str">
        <f t="shared" si="5"/>
        <v/>
      </c>
    </row>
    <row r="321" spans="3:3" x14ac:dyDescent="0.25">
      <c r="C321" s="8" t="str">
        <f t="shared" si="5"/>
        <v/>
      </c>
    </row>
    <row r="322" spans="3:3" x14ac:dyDescent="0.25">
      <c r="C322" s="8" t="str">
        <f t="shared" si="5"/>
        <v/>
      </c>
    </row>
    <row r="323" spans="3:3" x14ac:dyDescent="0.25">
      <c r="C323" s="8" t="str">
        <f t="shared" ref="C323:C386" si="6">IF(A323="","",B323&amp;", "&amp;A323)</f>
        <v/>
      </c>
    </row>
    <row r="324" spans="3:3" x14ac:dyDescent="0.25">
      <c r="C324" s="8" t="str">
        <f t="shared" si="6"/>
        <v/>
      </c>
    </row>
    <row r="325" spans="3:3" x14ac:dyDescent="0.25">
      <c r="C325" s="8" t="str">
        <f t="shared" si="6"/>
        <v/>
      </c>
    </row>
    <row r="326" spans="3:3" x14ac:dyDescent="0.25">
      <c r="C326" s="8" t="str">
        <f t="shared" si="6"/>
        <v/>
      </c>
    </row>
    <row r="327" spans="3:3" x14ac:dyDescent="0.25">
      <c r="C327" s="8" t="str">
        <f t="shared" si="6"/>
        <v/>
      </c>
    </row>
    <row r="328" spans="3:3" x14ac:dyDescent="0.25">
      <c r="C328" s="8" t="str">
        <f t="shared" si="6"/>
        <v/>
      </c>
    </row>
    <row r="329" spans="3:3" x14ac:dyDescent="0.25">
      <c r="C329" s="8" t="str">
        <f t="shared" si="6"/>
        <v/>
      </c>
    </row>
    <row r="330" spans="3:3" x14ac:dyDescent="0.25">
      <c r="C330" s="8" t="str">
        <f t="shared" si="6"/>
        <v/>
      </c>
    </row>
    <row r="331" spans="3:3" x14ac:dyDescent="0.25">
      <c r="C331" s="8" t="str">
        <f t="shared" si="6"/>
        <v/>
      </c>
    </row>
    <row r="332" spans="3:3" x14ac:dyDescent="0.25">
      <c r="C332" s="8" t="str">
        <f t="shared" si="6"/>
        <v/>
      </c>
    </row>
    <row r="333" spans="3:3" x14ac:dyDescent="0.25">
      <c r="C333" s="8" t="str">
        <f t="shared" si="6"/>
        <v/>
      </c>
    </row>
    <row r="334" spans="3:3" x14ac:dyDescent="0.25">
      <c r="C334" s="8" t="str">
        <f t="shared" si="6"/>
        <v/>
      </c>
    </row>
    <row r="335" spans="3:3" x14ac:dyDescent="0.25">
      <c r="C335" s="8" t="str">
        <f t="shared" si="6"/>
        <v/>
      </c>
    </row>
    <row r="336" spans="3:3" x14ac:dyDescent="0.25">
      <c r="C336" s="8" t="str">
        <f t="shared" si="6"/>
        <v/>
      </c>
    </row>
    <row r="337" spans="3:3" x14ac:dyDescent="0.25">
      <c r="C337" s="8" t="str">
        <f t="shared" si="6"/>
        <v/>
      </c>
    </row>
    <row r="338" spans="3:3" x14ac:dyDescent="0.25">
      <c r="C338" s="8" t="str">
        <f t="shared" si="6"/>
        <v/>
      </c>
    </row>
    <row r="339" spans="3:3" x14ac:dyDescent="0.25">
      <c r="C339" s="8" t="str">
        <f t="shared" si="6"/>
        <v/>
      </c>
    </row>
    <row r="340" spans="3:3" x14ac:dyDescent="0.25">
      <c r="C340" s="8" t="str">
        <f t="shared" si="6"/>
        <v/>
      </c>
    </row>
    <row r="341" spans="3:3" x14ac:dyDescent="0.25">
      <c r="C341" s="8" t="str">
        <f t="shared" si="6"/>
        <v/>
      </c>
    </row>
    <row r="342" spans="3:3" x14ac:dyDescent="0.25">
      <c r="C342" s="8" t="str">
        <f t="shared" si="6"/>
        <v/>
      </c>
    </row>
    <row r="343" spans="3:3" x14ac:dyDescent="0.25">
      <c r="C343" s="8" t="str">
        <f t="shared" si="6"/>
        <v/>
      </c>
    </row>
    <row r="344" spans="3:3" x14ac:dyDescent="0.25">
      <c r="C344" s="8" t="str">
        <f t="shared" si="6"/>
        <v/>
      </c>
    </row>
    <row r="345" spans="3:3" x14ac:dyDescent="0.25">
      <c r="C345" s="8" t="str">
        <f t="shared" si="6"/>
        <v/>
      </c>
    </row>
    <row r="346" spans="3:3" x14ac:dyDescent="0.25">
      <c r="C346" s="8" t="str">
        <f t="shared" si="6"/>
        <v/>
      </c>
    </row>
    <row r="347" spans="3:3" x14ac:dyDescent="0.25">
      <c r="C347" s="8" t="str">
        <f t="shared" si="6"/>
        <v/>
      </c>
    </row>
    <row r="348" spans="3:3" x14ac:dyDescent="0.25">
      <c r="C348" s="8" t="str">
        <f t="shared" si="6"/>
        <v/>
      </c>
    </row>
    <row r="349" spans="3:3" x14ac:dyDescent="0.25">
      <c r="C349" s="8" t="str">
        <f t="shared" si="6"/>
        <v/>
      </c>
    </row>
    <row r="350" spans="3:3" x14ac:dyDescent="0.25">
      <c r="C350" s="8" t="str">
        <f t="shared" si="6"/>
        <v/>
      </c>
    </row>
    <row r="351" spans="3:3" x14ac:dyDescent="0.25">
      <c r="C351" s="8" t="str">
        <f t="shared" si="6"/>
        <v/>
      </c>
    </row>
    <row r="352" spans="3:3" x14ac:dyDescent="0.25">
      <c r="C352" s="8" t="str">
        <f t="shared" si="6"/>
        <v/>
      </c>
    </row>
    <row r="353" spans="3:3" x14ac:dyDescent="0.25">
      <c r="C353" s="8" t="str">
        <f t="shared" si="6"/>
        <v/>
      </c>
    </row>
    <row r="354" spans="3:3" x14ac:dyDescent="0.25">
      <c r="C354" s="8" t="str">
        <f t="shared" si="6"/>
        <v/>
      </c>
    </row>
    <row r="355" spans="3:3" x14ac:dyDescent="0.25">
      <c r="C355" s="8" t="str">
        <f t="shared" si="6"/>
        <v/>
      </c>
    </row>
    <row r="356" spans="3:3" x14ac:dyDescent="0.25">
      <c r="C356" s="8" t="str">
        <f t="shared" si="6"/>
        <v/>
      </c>
    </row>
    <row r="357" spans="3:3" x14ac:dyDescent="0.25">
      <c r="C357" s="8" t="str">
        <f t="shared" si="6"/>
        <v/>
      </c>
    </row>
    <row r="358" spans="3:3" x14ac:dyDescent="0.25">
      <c r="C358" s="8" t="str">
        <f t="shared" si="6"/>
        <v/>
      </c>
    </row>
    <row r="359" spans="3:3" x14ac:dyDescent="0.25">
      <c r="C359" s="8" t="str">
        <f t="shared" si="6"/>
        <v/>
      </c>
    </row>
    <row r="360" spans="3:3" x14ac:dyDescent="0.25">
      <c r="C360" s="8" t="str">
        <f t="shared" si="6"/>
        <v/>
      </c>
    </row>
    <row r="361" spans="3:3" x14ac:dyDescent="0.25">
      <c r="C361" s="8" t="str">
        <f t="shared" si="6"/>
        <v/>
      </c>
    </row>
    <row r="362" spans="3:3" x14ac:dyDescent="0.25">
      <c r="C362" s="8" t="str">
        <f t="shared" si="6"/>
        <v/>
      </c>
    </row>
    <row r="363" spans="3:3" x14ac:dyDescent="0.25">
      <c r="C363" s="8" t="str">
        <f t="shared" si="6"/>
        <v/>
      </c>
    </row>
    <row r="364" spans="3:3" x14ac:dyDescent="0.25">
      <c r="C364" s="8" t="str">
        <f t="shared" si="6"/>
        <v/>
      </c>
    </row>
    <row r="365" spans="3:3" x14ac:dyDescent="0.25">
      <c r="C365" s="8" t="str">
        <f t="shared" si="6"/>
        <v/>
      </c>
    </row>
    <row r="366" spans="3:3" x14ac:dyDescent="0.25">
      <c r="C366" s="8" t="str">
        <f t="shared" si="6"/>
        <v/>
      </c>
    </row>
    <row r="367" spans="3:3" x14ac:dyDescent="0.25">
      <c r="C367" s="8" t="str">
        <f t="shared" si="6"/>
        <v/>
      </c>
    </row>
    <row r="368" spans="3:3" x14ac:dyDescent="0.25">
      <c r="C368" s="8" t="str">
        <f t="shared" si="6"/>
        <v/>
      </c>
    </row>
    <row r="369" spans="3:3" x14ac:dyDescent="0.25">
      <c r="C369" s="8" t="str">
        <f t="shared" si="6"/>
        <v/>
      </c>
    </row>
    <row r="370" spans="3:3" x14ac:dyDescent="0.25">
      <c r="C370" s="8" t="str">
        <f t="shared" si="6"/>
        <v/>
      </c>
    </row>
    <row r="371" spans="3:3" x14ac:dyDescent="0.25">
      <c r="C371" s="8" t="str">
        <f t="shared" si="6"/>
        <v/>
      </c>
    </row>
    <row r="372" spans="3:3" x14ac:dyDescent="0.25">
      <c r="C372" s="8" t="str">
        <f t="shared" si="6"/>
        <v/>
      </c>
    </row>
    <row r="373" spans="3:3" x14ac:dyDescent="0.25">
      <c r="C373" s="8" t="str">
        <f t="shared" si="6"/>
        <v/>
      </c>
    </row>
    <row r="374" spans="3:3" x14ac:dyDescent="0.25">
      <c r="C374" s="8" t="str">
        <f t="shared" si="6"/>
        <v/>
      </c>
    </row>
    <row r="375" spans="3:3" x14ac:dyDescent="0.25">
      <c r="C375" s="8" t="str">
        <f t="shared" si="6"/>
        <v/>
      </c>
    </row>
    <row r="376" spans="3:3" x14ac:dyDescent="0.25">
      <c r="C376" s="8" t="str">
        <f t="shared" si="6"/>
        <v/>
      </c>
    </row>
    <row r="377" spans="3:3" x14ac:dyDescent="0.25">
      <c r="C377" s="8" t="str">
        <f t="shared" si="6"/>
        <v/>
      </c>
    </row>
    <row r="378" spans="3:3" x14ac:dyDescent="0.25">
      <c r="C378" s="8" t="str">
        <f t="shared" si="6"/>
        <v/>
      </c>
    </row>
    <row r="379" spans="3:3" x14ac:dyDescent="0.25">
      <c r="C379" s="8" t="str">
        <f t="shared" si="6"/>
        <v/>
      </c>
    </row>
    <row r="380" spans="3:3" x14ac:dyDescent="0.25">
      <c r="C380" s="8" t="str">
        <f t="shared" si="6"/>
        <v/>
      </c>
    </row>
    <row r="381" spans="3:3" x14ac:dyDescent="0.25">
      <c r="C381" s="8" t="str">
        <f t="shared" si="6"/>
        <v/>
      </c>
    </row>
    <row r="382" spans="3:3" x14ac:dyDescent="0.25">
      <c r="C382" s="8" t="str">
        <f t="shared" si="6"/>
        <v/>
      </c>
    </row>
    <row r="383" spans="3:3" x14ac:dyDescent="0.25">
      <c r="C383" s="8" t="str">
        <f t="shared" si="6"/>
        <v/>
      </c>
    </row>
    <row r="384" spans="3:3" x14ac:dyDescent="0.25">
      <c r="C384" s="8" t="str">
        <f t="shared" si="6"/>
        <v/>
      </c>
    </row>
    <row r="385" spans="3:3" x14ac:dyDescent="0.25">
      <c r="C385" s="8" t="str">
        <f t="shared" si="6"/>
        <v/>
      </c>
    </row>
    <row r="386" spans="3:3" x14ac:dyDescent="0.25">
      <c r="C386" s="8" t="str">
        <f t="shared" si="6"/>
        <v/>
      </c>
    </row>
    <row r="387" spans="3:3" x14ac:dyDescent="0.25">
      <c r="C387" s="8" t="str">
        <f t="shared" ref="C387:C450" si="7">IF(A387="","",B387&amp;", "&amp;A387)</f>
        <v/>
      </c>
    </row>
    <row r="388" spans="3:3" x14ac:dyDescent="0.25">
      <c r="C388" s="8" t="str">
        <f t="shared" si="7"/>
        <v/>
      </c>
    </row>
    <row r="389" spans="3:3" x14ac:dyDescent="0.25">
      <c r="C389" s="8" t="str">
        <f t="shared" si="7"/>
        <v/>
      </c>
    </row>
    <row r="390" spans="3:3" x14ac:dyDescent="0.25">
      <c r="C390" s="8" t="str">
        <f t="shared" si="7"/>
        <v/>
      </c>
    </row>
    <row r="391" spans="3:3" x14ac:dyDescent="0.25">
      <c r="C391" s="8" t="str">
        <f t="shared" si="7"/>
        <v/>
      </c>
    </row>
    <row r="392" spans="3:3" x14ac:dyDescent="0.25">
      <c r="C392" s="8" t="str">
        <f t="shared" si="7"/>
        <v/>
      </c>
    </row>
    <row r="393" spans="3:3" x14ac:dyDescent="0.25">
      <c r="C393" s="8" t="str">
        <f t="shared" si="7"/>
        <v/>
      </c>
    </row>
    <row r="394" spans="3:3" x14ac:dyDescent="0.25">
      <c r="C394" s="8" t="str">
        <f t="shared" si="7"/>
        <v/>
      </c>
    </row>
    <row r="395" spans="3:3" x14ac:dyDescent="0.25">
      <c r="C395" s="8" t="str">
        <f t="shared" si="7"/>
        <v/>
      </c>
    </row>
    <row r="396" spans="3:3" x14ac:dyDescent="0.25">
      <c r="C396" s="8" t="str">
        <f t="shared" si="7"/>
        <v/>
      </c>
    </row>
    <row r="397" spans="3:3" x14ac:dyDescent="0.25">
      <c r="C397" s="8" t="str">
        <f t="shared" si="7"/>
        <v/>
      </c>
    </row>
    <row r="398" spans="3:3" x14ac:dyDescent="0.25">
      <c r="C398" s="8" t="str">
        <f t="shared" si="7"/>
        <v/>
      </c>
    </row>
    <row r="399" spans="3:3" x14ac:dyDescent="0.25">
      <c r="C399" s="8" t="str">
        <f t="shared" si="7"/>
        <v/>
      </c>
    </row>
    <row r="400" spans="3:3" x14ac:dyDescent="0.25">
      <c r="C400" s="8" t="str">
        <f t="shared" si="7"/>
        <v/>
      </c>
    </row>
    <row r="401" spans="3:3" x14ac:dyDescent="0.25">
      <c r="C401" s="8" t="str">
        <f t="shared" si="7"/>
        <v/>
      </c>
    </row>
    <row r="402" spans="3:3" x14ac:dyDescent="0.25">
      <c r="C402" s="8" t="str">
        <f t="shared" si="7"/>
        <v/>
      </c>
    </row>
    <row r="403" spans="3:3" x14ac:dyDescent="0.25">
      <c r="C403" s="8" t="str">
        <f t="shared" si="7"/>
        <v/>
      </c>
    </row>
    <row r="404" spans="3:3" x14ac:dyDescent="0.25">
      <c r="C404" s="8" t="str">
        <f t="shared" si="7"/>
        <v/>
      </c>
    </row>
    <row r="405" spans="3:3" x14ac:dyDescent="0.25">
      <c r="C405" s="8" t="str">
        <f t="shared" si="7"/>
        <v/>
      </c>
    </row>
    <row r="406" spans="3:3" x14ac:dyDescent="0.25">
      <c r="C406" s="8" t="str">
        <f t="shared" si="7"/>
        <v/>
      </c>
    </row>
    <row r="407" spans="3:3" x14ac:dyDescent="0.25">
      <c r="C407" s="8" t="str">
        <f t="shared" si="7"/>
        <v/>
      </c>
    </row>
    <row r="408" spans="3:3" x14ac:dyDescent="0.25">
      <c r="C408" s="8" t="str">
        <f t="shared" si="7"/>
        <v/>
      </c>
    </row>
    <row r="409" spans="3:3" x14ac:dyDescent="0.25">
      <c r="C409" s="8" t="str">
        <f t="shared" si="7"/>
        <v/>
      </c>
    </row>
    <row r="410" spans="3:3" x14ac:dyDescent="0.25">
      <c r="C410" s="8" t="str">
        <f t="shared" si="7"/>
        <v/>
      </c>
    </row>
    <row r="411" spans="3:3" x14ac:dyDescent="0.25">
      <c r="C411" s="8" t="str">
        <f t="shared" si="7"/>
        <v/>
      </c>
    </row>
    <row r="412" spans="3:3" x14ac:dyDescent="0.25">
      <c r="C412" s="8" t="str">
        <f t="shared" si="7"/>
        <v/>
      </c>
    </row>
    <row r="413" spans="3:3" x14ac:dyDescent="0.25">
      <c r="C413" s="8" t="str">
        <f t="shared" si="7"/>
        <v/>
      </c>
    </row>
    <row r="414" spans="3:3" x14ac:dyDescent="0.25">
      <c r="C414" s="8" t="str">
        <f t="shared" si="7"/>
        <v/>
      </c>
    </row>
    <row r="415" spans="3:3" x14ac:dyDescent="0.25">
      <c r="C415" s="8" t="str">
        <f t="shared" si="7"/>
        <v/>
      </c>
    </row>
    <row r="416" spans="3:3" x14ac:dyDescent="0.25">
      <c r="C416" s="8" t="str">
        <f t="shared" si="7"/>
        <v/>
      </c>
    </row>
    <row r="417" spans="3:3" x14ac:dyDescent="0.25">
      <c r="C417" s="8" t="str">
        <f t="shared" si="7"/>
        <v/>
      </c>
    </row>
    <row r="418" spans="3:3" x14ac:dyDescent="0.25">
      <c r="C418" s="8" t="str">
        <f t="shared" si="7"/>
        <v/>
      </c>
    </row>
    <row r="419" spans="3:3" x14ac:dyDescent="0.25">
      <c r="C419" s="8" t="str">
        <f t="shared" si="7"/>
        <v/>
      </c>
    </row>
    <row r="420" spans="3:3" x14ac:dyDescent="0.25">
      <c r="C420" s="8" t="str">
        <f t="shared" si="7"/>
        <v/>
      </c>
    </row>
    <row r="421" spans="3:3" x14ac:dyDescent="0.25">
      <c r="C421" s="8" t="str">
        <f t="shared" si="7"/>
        <v/>
      </c>
    </row>
    <row r="422" spans="3:3" x14ac:dyDescent="0.25">
      <c r="C422" s="8" t="str">
        <f t="shared" si="7"/>
        <v/>
      </c>
    </row>
    <row r="423" spans="3:3" x14ac:dyDescent="0.25">
      <c r="C423" s="8" t="str">
        <f t="shared" si="7"/>
        <v/>
      </c>
    </row>
    <row r="424" spans="3:3" x14ac:dyDescent="0.25">
      <c r="C424" s="8" t="str">
        <f t="shared" si="7"/>
        <v/>
      </c>
    </row>
    <row r="425" spans="3:3" x14ac:dyDescent="0.25">
      <c r="C425" s="8" t="str">
        <f t="shared" si="7"/>
        <v/>
      </c>
    </row>
    <row r="426" spans="3:3" x14ac:dyDescent="0.25">
      <c r="C426" s="8" t="str">
        <f t="shared" si="7"/>
        <v/>
      </c>
    </row>
    <row r="427" spans="3:3" x14ac:dyDescent="0.25">
      <c r="C427" s="8" t="str">
        <f t="shared" si="7"/>
        <v/>
      </c>
    </row>
    <row r="428" spans="3:3" x14ac:dyDescent="0.25">
      <c r="C428" s="8" t="str">
        <f t="shared" si="7"/>
        <v/>
      </c>
    </row>
    <row r="429" spans="3:3" x14ac:dyDescent="0.25">
      <c r="C429" s="8" t="str">
        <f t="shared" si="7"/>
        <v/>
      </c>
    </row>
    <row r="430" spans="3:3" x14ac:dyDescent="0.25">
      <c r="C430" s="8" t="str">
        <f t="shared" si="7"/>
        <v/>
      </c>
    </row>
    <row r="431" spans="3:3" x14ac:dyDescent="0.25">
      <c r="C431" s="8" t="str">
        <f t="shared" si="7"/>
        <v/>
      </c>
    </row>
    <row r="432" spans="3:3" x14ac:dyDescent="0.25">
      <c r="C432" s="8" t="str">
        <f t="shared" si="7"/>
        <v/>
      </c>
    </row>
    <row r="433" spans="3:3" x14ac:dyDescent="0.25">
      <c r="C433" s="8" t="str">
        <f t="shared" si="7"/>
        <v/>
      </c>
    </row>
    <row r="434" spans="3:3" x14ac:dyDescent="0.25">
      <c r="C434" s="8" t="str">
        <f t="shared" si="7"/>
        <v/>
      </c>
    </row>
    <row r="435" spans="3:3" x14ac:dyDescent="0.25">
      <c r="C435" s="8" t="str">
        <f t="shared" si="7"/>
        <v/>
      </c>
    </row>
    <row r="436" spans="3:3" x14ac:dyDescent="0.25">
      <c r="C436" s="8" t="str">
        <f t="shared" si="7"/>
        <v/>
      </c>
    </row>
    <row r="437" spans="3:3" x14ac:dyDescent="0.25">
      <c r="C437" s="8" t="str">
        <f t="shared" si="7"/>
        <v/>
      </c>
    </row>
    <row r="438" spans="3:3" x14ac:dyDescent="0.25">
      <c r="C438" s="8" t="str">
        <f t="shared" si="7"/>
        <v/>
      </c>
    </row>
    <row r="439" spans="3:3" x14ac:dyDescent="0.25">
      <c r="C439" s="8" t="str">
        <f t="shared" si="7"/>
        <v/>
      </c>
    </row>
    <row r="440" spans="3:3" x14ac:dyDescent="0.25">
      <c r="C440" s="8" t="str">
        <f t="shared" si="7"/>
        <v/>
      </c>
    </row>
    <row r="441" spans="3:3" x14ac:dyDescent="0.25">
      <c r="C441" s="8" t="str">
        <f t="shared" si="7"/>
        <v/>
      </c>
    </row>
    <row r="442" spans="3:3" x14ac:dyDescent="0.25">
      <c r="C442" s="8" t="str">
        <f t="shared" si="7"/>
        <v/>
      </c>
    </row>
    <row r="443" spans="3:3" x14ac:dyDescent="0.25">
      <c r="C443" s="8" t="str">
        <f t="shared" si="7"/>
        <v/>
      </c>
    </row>
    <row r="444" spans="3:3" x14ac:dyDescent="0.25">
      <c r="C444" s="8" t="str">
        <f t="shared" si="7"/>
        <v/>
      </c>
    </row>
    <row r="445" spans="3:3" x14ac:dyDescent="0.25">
      <c r="C445" s="8" t="str">
        <f t="shared" si="7"/>
        <v/>
      </c>
    </row>
    <row r="446" spans="3:3" x14ac:dyDescent="0.25">
      <c r="C446" s="8" t="str">
        <f t="shared" si="7"/>
        <v/>
      </c>
    </row>
    <row r="447" spans="3:3" x14ac:dyDescent="0.25">
      <c r="C447" s="8" t="str">
        <f t="shared" si="7"/>
        <v/>
      </c>
    </row>
    <row r="448" spans="3:3" x14ac:dyDescent="0.25">
      <c r="C448" s="8" t="str">
        <f t="shared" si="7"/>
        <v/>
      </c>
    </row>
    <row r="449" spans="3:3" x14ac:dyDescent="0.25">
      <c r="C449" s="8" t="str">
        <f t="shared" si="7"/>
        <v/>
      </c>
    </row>
    <row r="450" spans="3:3" x14ac:dyDescent="0.25">
      <c r="C450" s="8" t="str">
        <f t="shared" si="7"/>
        <v/>
      </c>
    </row>
    <row r="451" spans="3:3" x14ac:dyDescent="0.25">
      <c r="C451" s="8" t="str">
        <f t="shared" ref="C451:C514" si="8">IF(A451="","",B451&amp;", "&amp;A451)</f>
        <v/>
      </c>
    </row>
    <row r="452" spans="3:3" x14ac:dyDescent="0.25">
      <c r="C452" s="8" t="str">
        <f t="shared" si="8"/>
        <v/>
      </c>
    </row>
    <row r="453" spans="3:3" x14ac:dyDescent="0.25">
      <c r="C453" s="8" t="str">
        <f t="shared" si="8"/>
        <v/>
      </c>
    </row>
    <row r="454" spans="3:3" x14ac:dyDescent="0.25">
      <c r="C454" s="8" t="str">
        <f t="shared" si="8"/>
        <v/>
      </c>
    </row>
    <row r="455" spans="3:3" x14ac:dyDescent="0.25">
      <c r="C455" s="8" t="str">
        <f t="shared" si="8"/>
        <v/>
      </c>
    </row>
    <row r="456" spans="3:3" x14ac:dyDescent="0.25">
      <c r="C456" s="8" t="str">
        <f t="shared" si="8"/>
        <v/>
      </c>
    </row>
    <row r="457" spans="3:3" x14ac:dyDescent="0.25">
      <c r="C457" s="8" t="str">
        <f t="shared" si="8"/>
        <v/>
      </c>
    </row>
    <row r="458" spans="3:3" x14ac:dyDescent="0.25">
      <c r="C458" s="8" t="str">
        <f t="shared" si="8"/>
        <v/>
      </c>
    </row>
    <row r="459" spans="3:3" x14ac:dyDescent="0.25">
      <c r="C459" s="8" t="str">
        <f t="shared" si="8"/>
        <v/>
      </c>
    </row>
    <row r="460" spans="3:3" x14ac:dyDescent="0.25">
      <c r="C460" s="8" t="str">
        <f t="shared" si="8"/>
        <v/>
      </c>
    </row>
    <row r="461" spans="3:3" x14ac:dyDescent="0.25">
      <c r="C461" s="8" t="str">
        <f t="shared" si="8"/>
        <v/>
      </c>
    </row>
    <row r="462" spans="3:3" x14ac:dyDescent="0.25">
      <c r="C462" s="8" t="str">
        <f t="shared" si="8"/>
        <v/>
      </c>
    </row>
    <row r="463" spans="3:3" x14ac:dyDescent="0.25">
      <c r="C463" s="8" t="str">
        <f t="shared" si="8"/>
        <v/>
      </c>
    </row>
    <row r="464" spans="3:3" x14ac:dyDescent="0.25">
      <c r="C464" s="8" t="str">
        <f t="shared" si="8"/>
        <v/>
      </c>
    </row>
    <row r="465" spans="3:3" x14ac:dyDescent="0.25">
      <c r="C465" s="8" t="str">
        <f t="shared" si="8"/>
        <v/>
      </c>
    </row>
    <row r="466" spans="3:3" x14ac:dyDescent="0.25">
      <c r="C466" s="8" t="str">
        <f t="shared" si="8"/>
        <v/>
      </c>
    </row>
    <row r="467" spans="3:3" x14ac:dyDescent="0.25">
      <c r="C467" s="8" t="str">
        <f t="shared" si="8"/>
        <v/>
      </c>
    </row>
    <row r="468" spans="3:3" x14ac:dyDescent="0.25">
      <c r="C468" s="8" t="str">
        <f t="shared" si="8"/>
        <v/>
      </c>
    </row>
    <row r="469" spans="3:3" x14ac:dyDescent="0.25">
      <c r="C469" s="8" t="str">
        <f t="shared" si="8"/>
        <v/>
      </c>
    </row>
    <row r="470" spans="3:3" x14ac:dyDescent="0.25">
      <c r="C470" s="8" t="str">
        <f t="shared" si="8"/>
        <v/>
      </c>
    </row>
    <row r="471" spans="3:3" x14ac:dyDescent="0.25">
      <c r="C471" s="8" t="str">
        <f t="shared" si="8"/>
        <v/>
      </c>
    </row>
    <row r="472" spans="3:3" x14ac:dyDescent="0.25">
      <c r="C472" s="8" t="str">
        <f t="shared" si="8"/>
        <v/>
      </c>
    </row>
    <row r="473" spans="3:3" x14ac:dyDescent="0.25">
      <c r="C473" s="8" t="str">
        <f t="shared" si="8"/>
        <v/>
      </c>
    </row>
    <row r="474" spans="3:3" x14ac:dyDescent="0.25">
      <c r="C474" s="8" t="str">
        <f t="shared" si="8"/>
        <v/>
      </c>
    </row>
    <row r="475" spans="3:3" x14ac:dyDescent="0.25">
      <c r="C475" s="8" t="str">
        <f t="shared" si="8"/>
        <v/>
      </c>
    </row>
    <row r="476" spans="3:3" x14ac:dyDescent="0.25">
      <c r="C476" s="8" t="str">
        <f t="shared" si="8"/>
        <v/>
      </c>
    </row>
    <row r="477" spans="3:3" x14ac:dyDescent="0.25">
      <c r="C477" s="8" t="str">
        <f t="shared" si="8"/>
        <v/>
      </c>
    </row>
    <row r="478" spans="3:3" x14ac:dyDescent="0.25">
      <c r="C478" s="8" t="str">
        <f t="shared" si="8"/>
        <v/>
      </c>
    </row>
    <row r="479" spans="3:3" x14ac:dyDescent="0.25">
      <c r="C479" s="8" t="str">
        <f t="shared" si="8"/>
        <v/>
      </c>
    </row>
    <row r="480" spans="3:3" x14ac:dyDescent="0.25">
      <c r="C480" s="8" t="str">
        <f t="shared" si="8"/>
        <v/>
      </c>
    </row>
    <row r="481" spans="3:3" x14ac:dyDescent="0.25">
      <c r="C481" s="8" t="str">
        <f t="shared" si="8"/>
        <v/>
      </c>
    </row>
    <row r="482" spans="3:3" x14ac:dyDescent="0.25">
      <c r="C482" s="8" t="str">
        <f t="shared" si="8"/>
        <v/>
      </c>
    </row>
    <row r="483" spans="3:3" x14ac:dyDescent="0.25">
      <c r="C483" s="8" t="str">
        <f t="shared" si="8"/>
        <v/>
      </c>
    </row>
    <row r="484" spans="3:3" x14ac:dyDescent="0.25">
      <c r="C484" s="8" t="str">
        <f t="shared" si="8"/>
        <v/>
      </c>
    </row>
    <row r="485" spans="3:3" x14ac:dyDescent="0.25">
      <c r="C485" s="8" t="str">
        <f t="shared" si="8"/>
        <v/>
      </c>
    </row>
    <row r="486" spans="3:3" x14ac:dyDescent="0.25">
      <c r="C486" s="8" t="str">
        <f t="shared" si="8"/>
        <v/>
      </c>
    </row>
    <row r="487" spans="3:3" x14ac:dyDescent="0.25">
      <c r="C487" s="8" t="str">
        <f t="shared" si="8"/>
        <v/>
      </c>
    </row>
    <row r="488" spans="3:3" x14ac:dyDescent="0.25">
      <c r="C488" s="8" t="str">
        <f t="shared" si="8"/>
        <v/>
      </c>
    </row>
    <row r="489" spans="3:3" x14ac:dyDescent="0.25">
      <c r="C489" s="8" t="str">
        <f t="shared" si="8"/>
        <v/>
      </c>
    </row>
    <row r="490" spans="3:3" x14ac:dyDescent="0.25">
      <c r="C490" s="8" t="str">
        <f t="shared" si="8"/>
        <v/>
      </c>
    </row>
    <row r="491" spans="3:3" x14ac:dyDescent="0.25">
      <c r="C491" s="8" t="str">
        <f t="shared" si="8"/>
        <v/>
      </c>
    </row>
    <row r="492" spans="3:3" x14ac:dyDescent="0.25">
      <c r="C492" s="8" t="str">
        <f t="shared" si="8"/>
        <v/>
      </c>
    </row>
    <row r="493" spans="3:3" x14ac:dyDescent="0.25">
      <c r="C493" s="8" t="str">
        <f t="shared" si="8"/>
        <v/>
      </c>
    </row>
    <row r="494" spans="3:3" x14ac:dyDescent="0.25">
      <c r="C494" s="8" t="str">
        <f t="shared" si="8"/>
        <v/>
      </c>
    </row>
    <row r="495" spans="3:3" x14ac:dyDescent="0.25">
      <c r="C495" s="8" t="str">
        <f t="shared" si="8"/>
        <v/>
      </c>
    </row>
    <row r="496" spans="3:3" x14ac:dyDescent="0.25">
      <c r="C496" s="8" t="str">
        <f t="shared" si="8"/>
        <v/>
      </c>
    </row>
    <row r="497" spans="3:3" x14ac:dyDescent="0.25">
      <c r="C497" s="8" t="str">
        <f t="shared" si="8"/>
        <v/>
      </c>
    </row>
    <row r="498" spans="3:3" x14ac:dyDescent="0.25">
      <c r="C498" s="8" t="str">
        <f t="shared" si="8"/>
        <v/>
      </c>
    </row>
    <row r="499" spans="3:3" x14ac:dyDescent="0.25">
      <c r="C499" s="8" t="str">
        <f t="shared" si="8"/>
        <v/>
      </c>
    </row>
    <row r="500" spans="3:3" x14ac:dyDescent="0.25">
      <c r="C500" s="8" t="str">
        <f t="shared" si="8"/>
        <v/>
      </c>
    </row>
    <row r="501" spans="3:3" x14ac:dyDescent="0.25">
      <c r="C501" s="8" t="str">
        <f t="shared" si="8"/>
        <v/>
      </c>
    </row>
    <row r="502" spans="3:3" x14ac:dyDescent="0.25">
      <c r="C502" s="8" t="str">
        <f t="shared" si="8"/>
        <v/>
      </c>
    </row>
    <row r="503" spans="3:3" x14ac:dyDescent="0.25">
      <c r="C503" s="8" t="str">
        <f t="shared" si="8"/>
        <v/>
      </c>
    </row>
    <row r="504" spans="3:3" x14ac:dyDescent="0.25">
      <c r="C504" s="8" t="str">
        <f t="shared" si="8"/>
        <v/>
      </c>
    </row>
    <row r="505" spans="3:3" x14ac:dyDescent="0.25">
      <c r="C505" s="8" t="str">
        <f t="shared" si="8"/>
        <v/>
      </c>
    </row>
    <row r="506" spans="3:3" x14ac:dyDescent="0.25">
      <c r="C506" s="8" t="str">
        <f t="shared" si="8"/>
        <v/>
      </c>
    </row>
    <row r="507" spans="3:3" x14ac:dyDescent="0.25">
      <c r="C507" s="8" t="str">
        <f t="shared" si="8"/>
        <v/>
      </c>
    </row>
    <row r="508" spans="3:3" x14ac:dyDescent="0.25">
      <c r="C508" s="8" t="str">
        <f t="shared" si="8"/>
        <v/>
      </c>
    </row>
    <row r="509" spans="3:3" x14ac:dyDescent="0.25">
      <c r="C509" s="8" t="str">
        <f t="shared" si="8"/>
        <v/>
      </c>
    </row>
    <row r="510" spans="3:3" x14ac:dyDescent="0.25">
      <c r="C510" s="8" t="str">
        <f t="shared" si="8"/>
        <v/>
      </c>
    </row>
    <row r="511" spans="3:3" x14ac:dyDescent="0.25">
      <c r="C511" s="8" t="str">
        <f t="shared" si="8"/>
        <v/>
      </c>
    </row>
    <row r="512" spans="3:3" x14ac:dyDescent="0.25">
      <c r="C512" s="8" t="str">
        <f t="shared" si="8"/>
        <v/>
      </c>
    </row>
    <row r="513" spans="3:3" x14ac:dyDescent="0.25">
      <c r="C513" s="8" t="str">
        <f t="shared" si="8"/>
        <v/>
      </c>
    </row>
    <row r="514" spans="3:3" x14ac:dyDescent="0.25">
      <c r="C514" s="8" t="str">
        <f t="shared" si="8"/>
        <v/>
      </c>
    </row>
    <row r="515" spans="3:3" x14ac:dyDescent="0.25">
      <c r="C515" s="8" t="str">
        <f t="shared" ref="C515:C578" si="9">IF(A515="","",B515&amp;", "&amp;A515)</f>
        <v/>
      </c>
    </row>
    <row r="516" spans="3:3" x14ac:dyDescent="0.25">
      <c r="C516" s="8" t="str">
        <f t="shared" si="9"/>
        <v/>
      </c>
    </row>
    <row r="517" spans="3:3" x14ac:dyDescent="0.25">
      <c r="C517" s="8" t="str">
        <f t="shared" si="9"/>
        <v/>
      </c>
    </row>
    <row r="518" spans="3:3" x14ac:dyDescent="0.25">
      <c r="C518" s="8" t="str">
        <f t="shared" si="9"/>
        <v/>
      </c>
    </row>
    <row r="519" spans="3:3" x14ac:dyDescent="0.25">
      <c r="C519" s="8" t="str">
        <f t="shared" si="9"/>
        <v/>
      </c>
    </row>
    <row r="520" spans="3:3" x14ac:dyDescent="0.25">
      <c r="C520" s="8" t="str">
        <f t="shared" si="9"/>
        <v/>
      </c>
    </row>
    <row r="521" spans="3:3" x14ac:dyDescent="0.25">
      <c r="C521" s="8" t="str">
        <f t="shared" si="9"/>
        <v/>
      </c>
    </row>
    <row r="522" spans="3:3" x14ac:dyDescent="0.25">
      <c r="C522" s="8" t="str">
        <f t="shared" si="9"/>
        <v/>
      </c>
    </row>
    <row r="523" spans="3:3" x14ac:dyDescent="0.25">
      <c r="C523" s="8" t="str">
        <f t="shared" si="9"/>
        <v/>
      </c>
    </row>
    <row r="524" spans="3:3" x14ac:dyDescent="0.25">
      <c r="C524" s="8" t="str">
        <f t="shared" si="9"/>
        <v/>
      </c>
    </row>
    <row r="525" spans="3:3" x14ac:dyDescent="0.25">
      <c r="C525" s="8" t="str">
        <f t="shared" si="9"/>
        <v/>
      </c>
    </row>
    <row r="526" spans="3:3" x14ac:dyDescent="0.25">
      <c r="C526" s="8" t="str">
        <f t="shared" si="9"/>
        <v/>
      </c>
    </row>
    <row r="527" spans="3:3" x14ac:dyDescent="0.25">
      <c r="C527" s="8" t="str">
        <f t="shared" si="9"/>
        <v/>
      </c>
    </row>
    <row r="528" spans="3:3" x14ac:dyDescent="0.25">
      <c r="C528" s="8" t="str">
        <f t="shared" si="9"/>
        <v/>
      </c>
    </row>
    <row r="529" spans="3:3" x14ac:dyDescent="0.25">
      <c r="C529" s="8" t="str">
        <f t="shared" si="9"/>
        <v/>
      </c>
    </row>
    <row r="530" spans="3:3" x14ac:dyDescent="0.25">
      <c r="C530" s="8" t="str">
        <f t="shared" si="9"/>
        <v/>
      </c>
    </row>
    <row r="531" spans="3:3" x14ac:dyDescent="0.25">
      <c r="C531" s="8" t="str">
        <f t="shared" si="9"/>
        <v/>
      </c>
    </row>
    <row r="532" spans="3:3" x14ac:dyDescent="0.25">
      <c r="C532" s="8" t="str">
        <f t="shared" si="9"/>
        <v/>
      </c>
    </row>
    <row r="533" spans="3:3" x14ac:dyDescent="0.25">
      <c r="C533" s="8" t="str">
        <f t="shared" si="9"/>
        <v/>
      </c>
    </row>
    <row r="534" spans="3:3" x14ac:dyDescent="0.25">
      <c r="C534" s="8" t="str">
        <f t="shared" si="9"/>
        <v/>
      </c>
    </row>
    <row r="535" spans="3:3" x14ac:dyDescent="0.25">
      <c r="C535" s="8" t="str">
        <f t="shared" si="9"/>
        <v/>
      </c>
    </row>
    <row r="536" spans="3:3" x14ac:dyDescent="0.25">
      <c r="C536" s="8" t="str">
        <f t="shared" si="9"/>
        <v/>
      </c>
    </row>
    <row r="537" spans="3:3" x14ac:dyDescent="0.25">
      <c r="C537" s="8" t="str">
        <f t="shared" si="9"/>
        <v/>
      </c>
    </row>
    <row r="538" spans="3:3" x14ac:dyDescent="0.25">
      <c r="C538" s="8" t="str">
        <f t="shared" si="9"/>
        <v/>
      </c>
    </row>
    <row r="539" spans="3:3" x14ac:dyDescent="0.25">
      <c r="C539" s="8" t="str">
        <f t="shared" si="9"/>
        <v/>
      </c>
    </row>
    <row r="540" spans="3:3" x14ac:dyDescent="0.25">
      <c r="C540" s="8" t="str">
        <f t="shared" si="9"/>
        <v/>
      </c>
    </row>
    <row r="541" spans="3:3" x14ac:dyDescent="0.25">
      <c r="C541" s="8" t="str">
        <f t="shared" si="9"/>
        <v/>
      </c>
    </row>
    <row r="542" spans="3:3" x14ac:dyDescent="0.25">
      <c r="C542" s="8" t="str">
        <f t="shared" si="9"/>
        <v/>
      </c>
    </row>
    <row r="543" spans="3:3" x14ac:dyDescent="0.25">
      <c r="C543" s="8" t="str">
        <f t="shared" si="9"/>
        <v/>
      </c>
    </row>
    <row r="544" spans="3:3" x14ac:dyDescent="0.25">
      <c r="C544" s="8" t="str">
        <f t="shared" si="9"/>
        <v/>
      </c>
    </row>
    <row r="545" spans="3:3" x14ac:dyDescent="0.25">
      <c r="C545" s="8" t="str">
        <f t="shared" si="9"/>
        <v/>
      </c>
    </row>
    <row r="546" spans="3:3" x14ac:dyDescent="0.25">
      <c r="C546" s="8" t="str">
        <f t="shared" si="9"/>
        <v/>
      </c>
    </row>
    <row r="547" spans="3:3" x14ac:dyDescent="0.25">
      <c r="C547" s="8" t="str">
        <f t="shared" si="9"/>
        <v/>
      </c>
    </row>
    <row r="548" spans="3:3" x14ac:dyDescent="0.25">
      <c r="C548" s="8" t="str">
        <f t="shared" si="9"/>
        <v/>
      </c>
    </row>
    <row r="549" spans="3:3" x14ac:dyDescent="0.25">
      <c r="C549" s="8" t="str">
        <f t="shared" si="9"/>
        <v/>
      </c>
    </row>
    <row r="550" spans="3:3" x14ac:dyDescent="0.25">
      <c r="C550" s="8" t="str">
        <f t="shared" si="9"/>
        <v/>
      </c>
    </row>
    <row r="551" spans="3:3" x14ac:dyDescent="0.25">
      <c r="C551" s="8" t="str">
        <f t="shared" si="9"/>
        <v/>
      </c>
    </row>
    <row r="552" spans="3:3" x14ac:dyDescent="0.25">
      <c r="C552" s="8" t="str">
        <f t="shared" si="9"/>
        <v/>
      </c>
    </row>
    <row r="553" spans="3:3" x14ac:dyDescent="0.25">
      <c r="C553" s="8" t="str">
        <f t="shared" si="9"/>
        <v/>
      </c>
    </row>
    <row r="554" spans="3:3" x14ac:dyDescent="0.25">
      <c r="C554" s="8" t="str">
        <f t="shared" si="9"/>
        <v/>
      </c>
    </row>
    <row r="555" spans="3:3" x14ac:dyDescent="0.25">
      <c r="C555" s="8" t="str">
        <f t="shared" si="9"/>
        <v/>
      </c>
    </row>
    <row r="556" spans="3:3" x14ac:dyDescent="0.25">
      <c r="C556" s="8" t="str">
        <f t="shared" si="9"/>
        <v/>
      </c>
    </row>
    <row r="557" spans="3:3" x14ac:dyDescent="0.25">
      <c r="C557" s="8" t="str">
        <f t="shared" si="9"/>
        <v/>
      </c>
    </row>
    <row r="558" spans="3:3" x14ac:dyDescent="0.25">
      <c r="C558" s="8" t="str">
        <f t="shared" si="9"/>
        <v/>
      </c>
    </row>
    <row r="559" spans="3:3" x14ac:dyDescent="0.25">
      <c r="C559" s="8" t="str">
        <f t="shared" si="9"/>
        <v/>
      </c>
    </row>
    <row r="560" spans="3:3" x14ac:dyDescent="0.25">
      <c r="C560" s="8" t="str">
        <f t="shared" si="9"/>
        <v/>
      </c>
    </row>
    <row r="561" spans="3:3" x14ac:dyDescent="0.25">
      <c r="C561" s="8" t="str">
        <f t="shared" si="9"/>
        <v/>
      </c>
    </row>
    <row r="562" spans="3:3" x14ac:dyDescent="0.25">
      <c r="C562" s="8" t="str">
        <f t="shared" si="9"/>
        <v/>
      </c>
    </row>
    <row r="563" spans="3:3" x14ac:dyDescent="0.25">
      <c r="C563" s="8" t="str">
        <f t="shared" si="9"/>
        <v/>
      </c>
    </row>
    <row r="564" spans="3:3" x14ac:dyDescent="0.25">
      <c r="C564" s="8" t="str">
        <f t="shared" si="9"/>
        <v/>
      </c>
    </row>
    <row r="565" spans="3:3" x14ac:dyDescent="0.25">
      <c r="C565" s="8" t="str">
        <f t="shared" si="9"/>
        <v/>
      </c>
    </row>
    <row r="566" spans="3:3" x14ac:dyDescent="0.25">
      <c r="C566" s="8" t="str">
        <f t="shared" si="9"/>
        <v/>
      </c>
    </row>
    <row r="567" spans="3:3" x14ac:dyDescent="0.25">
      <c r="C567" s="8" t="str">
        <f t="shared" si="9"/>
        <v/>
      </c>
    </row>
    <row r="568" spans="3:3" x14ac:dyDescent="0.25">
      <c r="C568" s="8" t="str">
        <f t="shared" si="9"/>
        <v/>
      </c>
    </row>
    <row r="569" spans="3:3" x14ac:dyDescent="0.25">
      <c r="C569" s="8" t="str">
        <f t="shared" si="9"/>
        <v/>
      </c>
    </row>
    <row r="570" spans="3:3" x14ac:dyDescent="0.25">
      <c r="C570" s="8" t="str">
        <f t="shared" si="9"/>
        <v/>
      </c>
    </row>
    <row r="571" spans="3:3" x14ac:dyDescent="0.25">
      <c r="C571" s="8" t="str">
        <f t="shared" si="9"/>
        <v/>
      </c>
    </row>
    <row r="572" spans="3:3" x14ac:dyDescent="0.25">
      <c r="C572" s="8" t="str">
        <f t="shared" si="9"/>
        <v/>
      </c>
    </row>
    <row r="573" spans="3:3" x14ac:dyDescent="0.25">
      <c r="C573" s="8" t="str">
        <f t="shared" si="9"/>
        <v/>
      </c>
    </row>
    <row r="574" spans="3:3" x14ac:dyDescent="0.25">
      <c r="C574" s="8" t="str">
        <f t="shared" si="9"/>
        <v/>
      </c>
    </row>
    <row r="575" spans="3:3" x14ac:dyDescent="0.25">
      <c r="C575" s="8" t="str">
        <f t="shared" si="9"/>
        <v/>
      </c>
    </row>
    <row r="576" spans="3:3" x14ac:dyDescent="0.25">
      <c r="C576" s="8" t="str">
        <f t="shared" si="9"/>
        <v/>
      </c>
    </row>
    <row r="577" spans="3:3" x14ac:dyDescent="0.25">
      <c r="C577" s="8" t="str">
        <f t="shared" si="9"/>
        <v/>
      </c>
    </row>
    <row r="578" spans="3:3" x14ac:dyDescent="0.25">
      <c r="C578" s="8" t="str">
        <f t="shared" si="9"/>
        <v/>
      </c>
    </row>
    <row r="579" spans="3:3" x14ac:dyDescent="0.25">
      <c r="C579" s="8" t="str">
        <f t="shared" ref="C579:C642" si="10">IF(A579="","",B579&amp;", "&amp;A579)</f>
        <v/>
      </c>
    </row>
    <row r="580" spans="3:3" x14ac:dyDescent="0.25">
      <c r="C580" s="8" t="str">
        <f t="shared" si="10"/>
        <v/>
      </c>
    </row>
    <row r="581" spans="3:3" x14ac:dyDescent="0.25">
      <c r="C581" s="8" t="str">
        <f t="shared" si="10"/>
        <v/>
      </c>
    </row>
    <row r="582" spans="3:3" x14ac:dyDescent="0.25">
      <c r="C582" s="8" t="str">
        <f t="shared" si="10"/>
        <v/>
      </c>
    </row>
    <row r="583" spans="3:3" x14ac:dyDescent="0.25">
      <c r="C583" s="8" t="str">
        <f t="shared" si="10"/>
        <v/>
      </c>
    </row>
    <row r="584" spans="3:3" x14ac:dyDescent="0.25">
      <c r="C584" s="8" t="str">
        <f t="shared" si="10"/>
        <v/>
      </c>
    </row>
    <row r="585" spans="3:3" x14ac:dyDescent="0.25">
      <c r="C585" s="8" t="str">
        <f t="shared" si="10"/>
        <v/>
      </c>
    </row>
    <row r="586" spans="3:3" x14ac:dyDescent="0.25">
      <c r="C586" s="8" t="str">
        <f t="shared" si="10"/>
        <v/>
      </c>
    </row>
    <row r="587" spans="3:3" x14ac:dyDescent="0.25">
      <c r="C587" s="8" t="str">
        <f t="shared" si="10"/>
        <v/>
      </c>
    </row>
    <row r="588" spans="3:3" x14ac:dyDescent="0.25">
      <c r="C588" s="8" t="str">
        <f t="shared" si="10"/>
        <v/>
      </c>
    </row>
    <row r="589" spans="3:3" x14ac:dyDescent="0.25">
      <c r="C589" s="8" t="str">
        <f t="shared" si="10"/>
        <v/>
      </c>
    </row>
    <row r="590" spans="3:3" x14ac:dyDescent="0.25">
      <c r="C590" s="8" t="str">
        <f t="shared" si="10"/>
        <v/>
      </c>
    </row>
    <row r="591" spans="3:3" x14ac:dyDescent="0.25">
      <c r="C591" s="8" t="str">
        <f t="shared" si="10"/>
        <v/>
      </c>
    </row>
    <row r="592" spans="3:3" x14ac:dyDescent="0.25">
      <c r="C592" s="8" t="str">
        <f t="shared" si="10"/>
        <v/>
      </c>
    </row>
    <row r="593" spans="3:3" x14ac:dyDescent="0.25">
      <c r="C593" s="8" t="str">
        <f t="shared" si="10"/>
        <v/>
      </c>
    </row>
    <row r="594" spans="3:3" x14ac:dyDescent="0.25">
      <c r="C594" s="8" t="str">
        <f t="shared" si="10"/>
        <v/>
      </c>
    </row>
    <row r="595" spans="3:3" x14ac:dyDescent="0.25">
      <c r="C595" s="8" t="str">
        <f t="shared" si="10"/>
        <v/>
      </c>
    </row>
    <row r="596" spans="3:3" x14ac:dyDescent="0.25">
      <c r="C596" s="8" t="str">
        <f t="shared" si="10"/>
        <v/>
      </c>
    </row>
    <row r="597" spans="3:3" x14ac:dyDescent="0.25">
      <c r="C597" s="8" t="str">
        <f t="shared" si="10"/>
        <v/>
      </c>
    </row>
    <row r="598" spans="3:3" x14ac:dyDescent="0.25">
      <c r="C598" s="8" t="str">
        <f t="shared" si="10"/>
        <v/>
      </c>
    </row>
    <row r="599" spans="3:3" x14ac:dyDescent="0.25">
      <c r="C599" s="8" t="str">
        <f t="shared" si="10"/>
        <v/>
      </c>
    </row>
    <row r="600" spans="3:3" x14ac:dyDescent="0.25">
      <c r="C600" s="8" t="str">
        <f t="shared" si="10"/>
        <v/>
      </c>
    </row>
    <row r="601" spans="3:3" x14ac:dyDescent="0.25">
      <c r="C601" s="8" t="str">
        <f t="shared" si="10"/>
        <v/>
      </c>
    </row>
    <row r="602" spans="3:3" x14ac:dyDescent="0.25">
      <c r="C602" s="8" t="str">
        <f t="shared" si="10"/>
        <v/>
      </c>
    </row>
    <row r="603" spans="3:3" x14ac:dyDescent="0.25">
      <c r="C603" s="8" t="str">
        <f t="shared" si="10"/>
        <v/>
      </c>
    </row>
    <row r="604" spans="3:3" x14ac:dyDescent="0.25">
      <c r="C604" s="8" t="str">
        <f t="shared" si="10"/>
        <v/>
      </c>
    </row>
    <row r="605" spans="3:3" x14ac:dyDescent="0.25">
      <c r="C605" s="8" t="str">
        <f t="shared" si="10"/>
        <v/>
      </c>
    </row>
    <row r="606" spans="3:3" x14ac:dyDescent="0.25">
      <c r="C606" s="8" t="str">
        <f t="shared" si="10"/>
        <v/>
      </c>
    </row>
    <row r="607" spans="3:3" x14ac:dyDescent="0.25">
      <c r="C607" s="8" t="str">
        <f t="shared" si="10"/>
        <v/>
      </c>
    </row>
    <row r="608" spans="3:3" x14ac:dyDescent="0.25">
      <c r="C608" s="8" t="str">
        <f t="shared" si="10"/>
        <v/>
      </c>
    </row>
    <row r="609" spans="3:3" x14ac:dyDescent="0.25">
      <c r="C609" s="8" t="str">
        <f t="shared" si="10"/>
        <v/>
      </c>
    </row>
    <row r="610" spans="3:3" x14ac:dyDescent="0.25">
      <c r="C610" s="8" t="str">
        <f t="shared" si="10"/>
        <v/>
      </c>
    </row>
    <row r="611" spans="3:3" x14ac:dyDescent="0.25">
      <c r="C611" s="8" t="str">
        <f t="shared" si="10"/>
        <v/>
      </c>
    </row>
    <row r="612" spans="3:3" x14ac:dyDescent="0.25">
      <c r="C612" s="8" t="str">
        <f t="shared" si="10"/>
        <v/>
      </c>
    </row>
    <row r="613" spans="3:3" x14ac:dyDescent="0.25">
      <c r="C613" s="8" t="str">
        <f t="shared" si="10"/>
        <v/>
      </c>
    </row>
    <row r="614" spans="3:3" x14ac:dyDescent="0.25">
      <c r="C614" s="8" t="str">
        <f t="shared" si="10"/>
        <v/>
      </c>
    </row>
    <row r="615" spans="3:3" x14ac:dyDescent="0.25">
      <c r="C615" s="8" t="str">
        <f t="shared" si="10"/>
        <v/>
      </c>
    </row>
    <row r="616" spans="3:3" x14ac:dyDescent="0.25">
      <c r="C616" s="8" t="str">
        <f t="shared" si="10"/>
        <v/>
      </c>
    </row>
    <row r="617" spans="3:3" x14ac:dyDescent="0.25">
      <c r="C617" s="8" t="str">
        <f t="shared" si="10"/>
        <v/>
      </c>
    </row>
    <row r="618" spans="3:3" x14ac:dyDescent="0.25">
      <c r="C618" s="8" t="str">
        <f t="shared" si="10"/>
        <v/>
      </c>
    </row>
    <row r="619" spans="3:3" x14ac:dyDescent="0.25">
      <c r="C619" s="8" t="str">
        <f t="shared" si="10"/>
        <v/>
      </c>
    </row>
    <row r="620" spans="3:3" x14ac:dyDescent="0.25">
      <c r="C620" s="8" t="str">
        <f t="shared" si="10"/>
        <v/>
      </c>
    </row>
    <row r="621" spans="3:3" x14ac:dyDescent="0.25">
      <c r="C621" s="8" t="str">
        <f t="shared" si="10"/>
        <v/>
      </c>
    </row>
    <row r="622" spans="3:3" x14ac:dyDescent="0.25">
      <c r="C622" s="8" t="str">
        <f t="shared" si="10"/>
        <v/>
      </c>
    </row>
    <row r="623" spans="3:3" x14ac:dyDescent="0.25">
      <c r="C623" s="8" t="str">
        <f t="shared" si="10"/>
        <v/>
      </c>
    </row>
    <row r="624" spans="3:3" x14ac:dyDescent="0.25">
      <c r="C624" s="8" t="str">
        <f t="shared" si="10"/>
        <v/>
      </c>
    </row>
    <row r="625" spans="3:3" x14ac:dyDescent="0.25">
      <c r="C625" s="8" t="str">
        <f t="shared" si="10"/>
        <v/>
      </c>
    </row>
    <row r="626" spans="3:3" x14ac:dyDescent="0.25">
      <c r="C626" s="8" t="str">
        <f t="shared" si="10"/>
        <v/>
      </c>
    </row>
    <row r="627" spans="3:3" x14ac:dyDescent="0.25">
      <c r="C627" s="8" t="str">
        <f t="shared" si="10"/>
        <v/>
      </c>
    </row>
    <row r="628" spans="3:3" x14ac:dyDescent="0.25">
      <c r="C628" s="8" t="str">
        <f t="shared" si="10"/>
        <v/>
      </c>
    </row>
    <row r="629" spans="3:3" x14ac:dyDescent="0.25">
      <c r="C629" s="8" t="str">
        <f t="shared" si="10"/>
        <v/>
      </c>
    </row>
    <row r="630" spans="3:3" x14ac:dyDescent="0.25">
      <c r="C630" s="8" t="str">
        <f t="shared" si="10"/>
        <v/>
      </c>
    </row>
    <row r="631" spans="3:3" x14ac:dyDescent="0.25">
      <c r="C631" s="8" t="str">
        <f t="shared" si="10"/>
        <v/>
      </c>
    </row>
    <row r="632" spans="3:3" x14ac:dyDescent="0.25">
      <c r="C632" s="8" t="str">
        <f t="shared" si="10"/>
        <v/>
      </c>
    </row>
    <row r="633" spans="3:3" x14ac:dyDescent="0.25">
      <c r="C633" s="8" t="str">
        <f t="shared" si="10"/>
        <v/>
      </c>
    </row>
    <row r="634" spans="3:3" x14ac:dyDescent="0.25">
      <c r="C634" s="8" t="str">
        <f t="shared" si="10"/>
        <v/>
      </c>
    </row>
    <row r="635" spans="3:3" x14ac:dyDescent="0.25">
      <c r="C635" s="8" t="str">
        <f t="shared" si="10"/>
        <v/>
      </c>
    </row>
    <row r="636" spans="3:3" x14ac:dyDescent="0.25">
      <c r="C636" s="8" t="str">
        <f t="shared" si="10"/>
        <v/>
      </c>
    </row>
    <row r="637" spans="3:3" x14ac:dyDescent="0.25">
      <c r="C637" s="8" t="str">
        <f t="shared" si="10"/>
        <v/>
      </c>
    </row>
    <row r="638" spans="3:3" x14ac:dyDescent="0.25">
      <c r="C638" s="8" t="str">
        <f t="shared" si="10"/>
        <v/>
      </c>
    </row>
    <row r="639" spans="3:3" x14ac:dyDescent="0.25">
      <c r="C639" s="8" t="str">
        <f t="shared" si="10"/>
        <v/>
      </c>
    </row>
    <row r="640" spans="3:3" x14ac:dyDescent="0.25">
      <c r="C640" s="8" t="str">
        <f t="shared" si="10"/>
        <v/>
      </c>
    </row>
    <row r="641" spans="3:3" x14ac:dyDescent="0.25">
      <c r="C641" s="8" t="str">
        <f t="shared" si="10"/>
        <v/>
      </c>
    </row>
    <row r="642" spans="3:3" x14ac:dyDescent="0.25">
      <c r="C642" s="8" t="str">
        <f t="shared" si="10"/>
        <v/>
      </c>
    </row>
    <row r="643" spans="3:3" x14ac:dyDescent="0.25">
      <c r="C643" s="8" t="str">
        <f t="shared" ref="C643:C700" si="11">IF(A643="","",B643&amp;", "&amp;A643)</f>
        <v/>
      </c>
    </row>
    <row r="644" spans="3:3" x14ac:dyDescent="0.25">
      <c r="C644" s="8" t="str">
        <f t="shared" si="11"/>
        <v/>
      </c>
    </row>
    <row r="645" spans="3:3" x14ac:dyDescent="0.25">
      <c r="C645" s="8" t="str">
        <f t="shared" si="11"/>
        <v/>
      </c>
    </row>
    <row r="646" spans="3:3" x14ac:dyDescent="0.25">
      <c r="C646" s="8" t="str">
        <f t="shared" si="11"/>
        <v/>
      </c>
    </row>
    <row r="647" spans="3:3" x14ac:dyDescent="0.25">
      <c r="C647" s="8" t="str">
        <f t="shared" si="11"/>
        <v/>
      </c>
    </row>
    <row r="648" spans="3:3" x14ac:dyDescent="0.25">
      <c r="C648" s="8" t="str">
        <f t="shared" si="11"/>
        <v/>
      </c>
    </row>
    <row r="649" spans="3:3" x14ac:dyDescent="0.25">
      <c r="C649" s="8" t="str">
        <f t="shared" si="11"/>
        <v/>
      </c>
    </row>
    <row r="650" spans="3:3" x14ac:dyDescent="0.25">
      <c r="C650" s="8" t="str">
        <f t="shared" si="11"/>
        <v/>
      </c>
    </row>
    <row r="651" spans="3:3" x14ac:dyDescent="0.25">
      <c r="C651" s="8" t="str">
        <f t="shared" si="11"/>
        <v/>
      </c>
    </row>
    <row r="652" spans="3:3" x14ac:dyDescent="0.25">
      <c r="C652" s="8" t="str">
        <f t="shared" si="11"/>
        <v/>
      </c>
    </row>
    <row r="653" spans="3:3" x14ac:dyDescent="0.25">
      <c r="C653" s="8" t="str">
        <f t="shared" si="11"/>
        <v/>
      </c>
    </row>
    <row r="654" spans="3:3" x14ac:dyDescent="0.25">
      <c r="C654" s="8" t="str">
        <f t="shared" si="11"/>
        <v/>
      </c>
    </row>
    <row r="655" spans="3:3" x14ac:dyDescent="0.25">
      <c r="C655" s="8" t="str">
        <f t="shared" si="11"/>
        <v/>
      </c>
    </row>
    <row r="656" spans="3:3" x14ac:dyDescent="0.25">
      <c r="C656" s="8" t="str">
        <f t="shared" si="11"/>
        <v/>
      </c>
    </row>
    <row r="657" spans="3:3" x14ac:dyDescent="0.25">
      <c r="C657" s="8" t="str">
        <f t="shared" si="11"/>
        <v/>
      </c>
    </row>
    <row r="658" spans="3:3" x14ac:dyDescent="0.25">
      <c r="C658" s="8" t="str">
        <f t="shared" si="11"/>
        <v/>
      </c>
    </row>
    <row r="659" spans="3:3" x14ac:dyDescent="0.25">
      <c r="C659" s="8" t="str">
        <f t="shared" si="11"/>
        <v/>
      </c>
    </row>
    <row r="660" spans="3:3" x14ac:dyDescent="0.25">
      <c r="C660" s="8" t="str">
        <f t="shared" si="11"/>
        <v/>
      </c>
    </row>
    <row r="661" spans="3:3" x14ac:dyDescent="0.25">
      <c r="C661" s="8" t="str">
        <f t="shared" si="11"/>
        <v/>
      </c>
    </row>
    <row r="662" spans="3:3" x14ac:dyDescent="0.25">
      <c r="C662" s="8" t="str">
        <f t="shared" si="11"/>
        <v/>
      </c>
    </row>
    <row r="663" spans="3:3" x14ac:dyDescent="0.25">
      <c r="C663" s="8" t="str">
        <f t="shared" si="11"/>
        <v/>
      </c>
    </row>
    <row r="664" spans="3:3" x14ac:dyDescent="0.25">
      <c r="C664" s="8" t="str">
        <f t="shared" si="11"/>
        <v/>
      </c>
    </row>
    <row r="665" spans="3:3" x14ac:dyDescent="0.25">
      <c r="C665" s="8" t="str">
        <f t="shared" si="11"/>
        <v/>
      </c>
    </row>
    <row r="666" spans="3:3" x14ac:dyDescent="0.25">
      <c r="C666" s="8" t="str">
        <f t="shared" si="11"/>
        <v/>
      </c>
    </row>
    <row r="667" spans="3:3" x14ac:dyDescent="0.25">
      <c r="C667" s="8" t="str">
        <f t="shared" si="11"/>
        <v/>
      </c>
    </row>
    <row r="668" spans="3:3" x14ac:dyDescent="0.25">
      <c r="C668" s="8" t="str">
        <f t="shared" si="11"/>
        <v/>
      </c>
    </row>
    <row r="669" spans="3:3" x14ac:dyDescent="0.25">
      <c r="C669" s="8" t="str">
        <f t="shared" si="11"/>
        <v/>
      </c>
    </row>
    <row r="670" spans="3:3" x14ac:dyDescent="0.25">
      <c r="C670" s="8" t="str">
        <f t="shared" si="11"/>
        <v/>
      </c>
    </row>
    <row r="671" spans="3:3" x14ac:dyDescent="0.25">
      <c r="C671" s="8" t="str">
        <f t="shared" si="11"/>
        <v/>
      </c>
    </row>
    <row r="672" spans="3:3" x14ac:dyDescent="0.25">
      <c r="C672" s="8" t="str">
        <f t="shared" si="11"/>
        <v/>
      </c>
    </row>
    <row r="673" spans="3:3" x14ac:dyDescent="0.25">
      <c r="C673" s="8" t="str">
        <f t="shared" si="11"/>
        <v/>
      </c>
    </row>
    <row r="674" spans="3:3" x14ac:dyDescent="0.25">
      <c r="C674" s="8" t="str">
        <f t="shared" si="11"/>
        <v/>
      </c>
    </row>
    <row r="675" spans="3:3" x14ac:dyDescent="0.25">
      <c r="C675" s="8" t="str">
        <f t="shared" si="11"/>
        <v/>
      </c>
    </row>
    <row r="676" spans="3:3" x14ac:dyDescent="0.25">
      <c r="C676" s="8" t="str">
        <f t="shared" si="11"/>
        <v/>
      </c>
    </row>
    <row r="677" spans="3:3" x14ac:dyDescent="0.25">
      <c r="C677" s="8" t="str">
        <f t="shared" si="11"/>
        <v/>
      </c>
    </row>
    <row r="678" spans="3:3" x14ac:dyDescent="0.25">
      <c r="C678" s="8" t="str">
        <f t="shared" si="11"/>
        <v/>
      </c>
    </row>
    <row r="679" spans="3:3" x14ac:dyDescent="0.25">
      <c r="C679" s="8" t="str">
        <f t="shared" si="11"/>
        <v/>
      </c>
    </row>
    <row r="680" spans="3:3" x14ac:dyDescent="0.25">
      <c r="C680" s="8" t="str">
        <f t="shared" si="11"/>
        <v/>
      </c>
    </row>
    <row r="681" spans="3:3" x14ac:dyDescent="0.25">
      <c r="C681" s="8" t="str">
        <f t="shared" si="11"/>
        <v/>
      </c>
    </row>
    <row r="682" spans="3:3" x14ac:dyDescent="0.25">
      <c r="C682" s="8" t="str">
        <f t="shared" si="11"/>
        <v/>
      </c>
    </row>
    <row r="683" spans="3:3" x14ac:dyDescent="0.25">
      <c r="C683" s="8" t="str">
        <f t="shared" si="11"/>
        <v/>
      </c>
    </row>
    <row r="684" spans="3:3" x14ac:dyDescent="0.25">
      <c r="C684" s="8" t="str">
        <f t="shared" si="11"/>
        <v/>
      </c>
    </row>
    <row r="685" spans="3:3" x14ac:dyDescent="0.25">
      <c r="C685" s="8" t="str">
        <f t="shared" si="11"/>
        <v/>
      </c>
    </row>
    <row r="686" spans="3:3" x14ac:dyDescent="0.25">
      <c r="C686" s="8" t="str">
        <f t="shared" si="11"/>
        <v/>
      </c>
    </row>
    <row r="687" spans="3:3" x14ac:dyDescent="0.25">
      <c r="C687" s="8" t="str">
        <f t="shared" si="11"/>
        <v/>
      </c>
    </row>
    <row r="688" spans="3:3" x14ac:dyDescent="0.25">
      <c r="C688" s="8" t="str">
        <f t="shared" si="11"/>
        <v/>
      </c>
    </row>
    <row r="689" spans="3:3" x14ac:dyDescent="0.25">
      <c r="C689" s="8" t="str">
        <f t="shared" si="11"/>
        <v/>
      </c>
    </row>
    <row r="690" spans="3:3" x14ac:dyDescent="0.25">
      <c r="C690" s="8" t="str">
        <f t="shared" si="11"/>
        <v/>
      </c>
    </row>
    <row r="691" spans="3:3" x14ac:dyDescent="0.25">
      <c r="C691" s="8" t="str">
        <f t="shared" si="11"/>
        <v/>
      </c>
    </row>
    <row r="692" spans="3:3" x14ac:dyDescent="0.25">
      <c r="C692" s="8" t="str">
        <f t="shared" si="11"/>
        <v/>
      </c>
    </row>
    <row r="693" spans="3:3" x14ac:dyDescent="0.25">
      <c r="C693" s="8" t="str">
        <f t="shared" si="11"/>
        <v/>
      </c>
    </row>
    <row r="694" spans="3:3" x14ac:dyDescent="0.25">
      <c r="C694" s="8" t="str">
        <f t="shared" si="11"/>
        <v/>
      </c>
    </row>
    <row r="695" spans="3:3" x14ac:dyDescent="0.25">
      <c r="C695" s="8" t="str">
        <f t="shared" si="11"/>
        <v/>
      </c>
    </row>
    <row r="696" spans="3:3" x14ac:dyDescent="0.25">
      <c r="C696" s="8" t="str">
        <f t="shared" si="11"/>
        <v/>
      </c>
    </row>
    <row r="697" spans="3:3" x14ac:dyDescent="0.25">
      <c r="C697" s="8" t="str">
        <f t="shared" si="11"/>
        <v/>
      </c>
    </row>
    <row r="698" spans="3:3" x14ac:dyDescent="0.25">
      <c r="C698" s="8" t="str">
        <f t="shared" si="11"/>
        <v/>
      </c>
    </row>
    <row r="699" spans="3:3" x14ac:dyDescent="0.25">
      <c r="C699" s="8" t="str">
        <f t="shared" si="11"/>
        <v/>
      </c>
    </row>
    <row r="700" spans="3:3" x14ac:dyDescent="0.25">
      <c r="C700" s="8" t="str">
        <f t="shared" si="11"/>
        <v/>
      </c>
    </row>
  </sheetData>
  <pageMargins left="0.7" right="0.7" top="0.75" bottom="0.75" header="0.3" footer="0.3"/>
  <pageSetup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053B8F-9BEE-4E01-81FA-C5DD36FD90BF}">
  <dimension ref="A1:AG65"/>
  <sheetViews>
    <sheetView tabSelected="1" zoomScale="85" zoomScaleNormal="85" workbookViewId="0">
      <pane xSplit="11" ySplit="13" topLeftCell="L14" activePane="bottomRight" state="frozen"/>
      <selection pane="topRight" activeCell="J1" sqref="J1"/>
      <selection pane="bottomLeft" activeCell="A14" sqref="A14"/>
      <selection pane="bottomRight" activeCell="L14" sqref="L14"/>
    </sheetView>
  </sheetViews>
  <sheetFormatPr defaultColWidth="9.140625" defaultRowHeight="14.25" x14ac:dyDescent="0.2"/>
  <cols>
    <col min="1" max="1" width="25.5703125" style="11" customWidth="1"/>
    <col min="2" max="2" width="21.85546875" style="11" hidden="1" customWidth="1"/>
    <col min="3" max="3" width="11.42578125" style="11" hidden="1" customWidth="1"/>
    <col min="4" max="4" width="12.140625" style="11" hidden="1" customWidth="1"/>
    <col min="5" max="5" width="17.5703125" style="19" hidden="1" customWidth="1"/>
    <col min="6" max="6" width="15.42578125" style="11" hidden="1" customWidth="1"/>
    <col min="7" max="7" width="16.42578125" style="11" hidden="1" customWidth="1"/>
    <col min="8" max="8" width="20.5703125" style="11" hidden="1" customWidth="1"/>
    <col min="9" max="9" width="11.28515625" style="11" hidden="1" customWidth="1"/>
    <col min="10" max="10" width="25.5703125" style="1" bestFit="1" customWidth="1"/>
    <col min="11" max="11" width="17.5703125" style="1" bestFit="1" customWidth="1"/>
    <col min="12" max="12" width="7.140625" style="1" bestFit="1" customWidth="1"/>
    <col min="13" max="26" width="7.28515625" style="2" customWidth="1"/>
    <col min="27" max="28" width="7.28515625" style="1" customWidth="1"/>
    <col min="29" max="29" width="12.42578125" style="1" bestFit="1" customWidth="1"/>
    <col min="30" max="30" width="3.42578125" style="14" customWidth="1"/>
    <col min="31" max="32" width="9.140625" style="14"/>
    <col min="33" max="33" width="44.85546875" style="14" customWidth="1"/>
    <col min="34" max="16384" width="9.140625" style="14"/>
  </cols>
  <sheetData>
    <row r="1" spans="1:33" ht="15" x14ac:dyDescent="0.25">
      <c r="A1" s="74" t="s">
        <v>75</v>
      </c>
      <c r="B1" s="75"/>
      <c r="C1" s="75"/>
      <c r="D1" s="75"/>
      <c r="E1" s="75"/>
      <c r="F1" s="75"/>
      <c r="G1" s="75"/>
      <c r="H1" s="75"/>
      <c r="I1" s="75"/>
      <c r="J1" s="75"/>
      <c r="K1" s="75"/>
      <c r="L1" s="75"/>
      <c r="M1" s="75"/>
      <c r="N1" s="75"/>
      <c r="O1" s="75"/>
      <c r="P1" s="75"/>
      <c r="Q1" s="75"/>
      <c r="R1" s="75"/>
      <c r="S1" s="75"/>
      <c r="T1" s="75"/>
      <c r="U1" s="75"/>
      <c r="V1" s="75"/>
      <c r="W1" s="75"/>
      <c r="X1" s="75"/>
      <c r="Y1" s="75"/>
      <c r="Z1" s="75"/>
      <c r="AA1" s="75"/>
      <c r="AB1" s="75"/>
      <c r="AC1" s="76"/>
      <c r="AD1" s="31"/>
    </row>
    <row r="2" spans="1:33" ht="15" customHeight="1" x14ac:dyDescent="0.2">
      <c r="A2" s="77" t="s">
        <v>111</v>
      </c>
      <c r="B2" s="78"/>
      <c r="C2" s="78"/>
      <c r="D2" s="78"/>
      <c r="E2" s="78"/>
      <c r="F2" s="78"/>
      <c r="G2" s="78"/>
      <c r="H2" s="78"/>
      <c r="I2" s="79"/>
      <c r="J2" s="86" t="s">
        <v>106</v>
      </c>
      <c r="K2" s="87"/>
      <c r="L2" s="87"/>
      <c r="M2" s="87"/>
      <c r="N2" s="87"/>
      <c r="O2" s="87"/>
      <c r="P2" s="87"/>
      <c r="Q2" s="87"/>
      <c r="R2" s="87"/>
      <c r="S2" s="87"/>
      <c r="T2" s="87"/>
      <c r="U2" s="87"/>
      <c r="V2" s="87"/>
      <c r="W2" s="87"/>
      <c r="X2" s="87"/>
      <c r="Y2" s="87"/>
      <c r="Z2" s="87"/>
      <c r="AA2" s="87"/>
      <c r="AB2" s="87"/>
      <c r="AC2" s="88"/>
      <c r="AD2" s="32"/>
      <c r="AG2" s="89"/>
    </row>
    <row r="3" spans="1:33" ht="15" customHeight="1" x14ac:dyDescent="0.2">
      <c r="A3" s="80"/>
      <c r="B3" s="81"/>
      <c r="C3" s="81"/>
      <c r="D3" s="81"/>
      <c r="E3" s="81"/>
      <c r="F3" s="81"/>
      <c r="G3" s="81"/>
      <c r="H3" s="81"/>
      <c r="I3" s="82"/>
      <c r="J3" s="90" t="s">
        <v>66</v>
      </c>
      <c r="K3" s="91"/>
      <c r="L3" s="91"/>
      <c r="M3" s="91"/>
      <c r="N3" s="91"/>
      <c r="O3" s="91"/>
      <c r="P3" s="91"/>
      <c r="Q3" s="91"/>
      <c r="R3" s="91"/>
      <c r="S3" s="91"/>
      <c r="T3" s="91"/>
      <c r="U3" s="91"/>
      <c r="V3" s="91"/>
      <c r="W3" s="91"/>
      <c r="X3" s="91"/>
      <c r="Y3" s="91"/>
      <c r="Z3" s="91"/>
      <c r="AA3" s="91"/>
      <c r="AB3" s="91"/>
      <c r="AC3" s="92"/>
      <c r="AD3" s="33"/>
      <c r="AG3" s="89"/>
    </row>
    <row r="4" spans="1:33" ht="18.75" thickBot="1" x14ac:dyDescent="0.3">
      <c r="A4" s="80"/>
      <c r="B4" s="81"/>
      <c r="C4" s="81"/>
      <c r="D4" s="81"/>
      <c r="E4" s="81"/>
      <c r="F4" s="81"/>
      <c r="G4" s="81"/>
      <c r="H4" s="81"/>
      <c r="I4" s="82"/>
      <c r="J4" s="93" t="s">
        <v>97</v>
      </c>
      <c r="K4" s="94"/>
      <c r="L4" s="94"/>
      <c r="M4" s="94"/>
      <c r="N4" s="94"/>
      <c r="O4" s="94"/>
      <c r="P4" s="94"/>
      <c r="Q4" s="94"/>
      <c r="R4" s="94"/>
      <c r="S4" s="94"/>
      <c r="T4" s="94"/>
      <c r="U4" s="94"/>
      <c r="V4" s="94"/>
      <c r="W4" s="94"/>
      <c r="X4" s="94"/>
      <c r="Y4" s="95"/>
      <c r="Z4" s="95"/>
      <c r="AA4" s="95"/>
      <c r="AB4" s="95"/>
      <c r="AC4" s="96"/>
      <c r="AD4" s="34"/>
      <c r="AG4" s="89"/>
    </row>
    <row r="5" spans="1:33" ht="15" customHeight="1" x14ac:dyDescent="0.25">
      <c r="A5" s="80"/>
      <c r="B5" s="81"/>
      <c r="C5" s="81"/>
      <c r="D5" s="81"/>
      <c r="E5" s="81"/>
      <c r="F5" s="81"/>
      <c r="G5" s="81"/>
      <c r="H5" s="81"/>
      <c r="I5" s="82"/>
      <c r="J5" s="21" t="s">
        <v>23</v>
      </c>
      <c r="K5" s="41"/>
      <c r="L5" s="20"/>
      <c r="M5" s="57" t="s">
        <v>91</v>
      </c>
      <c r="N5" s="1"/>
      <c r="O5" s="1"/>
      <c r="P5" s="1"/>
      <c r="Q5" s="1"/>
      <c r="R5" s="1"/>
      <c r="S5" s="1"/>
      <c r="T5" s="1"/>
      <c r="U5" s="1"/>
      <c r="V5" s="1"/>
      <c r="W5" s="1"/>
      <c r="X5" s="1"/>
      <c r="Y5" s="58" t="s">
        <v>67</v>
      </c>
      <c r="Z5" s="45"/>
      <c r="AA5" s="45"/>
      <c r="AB5" s="45"/>
      <c r="AC5" s="46"/>
      <c r="AG5" s="89"/>
    </row>
    <row r="6" spans="1:33" ht="15" customHeight="1" x14ac:dyDescent="0.2">
      <c r="A6" s="80"/>
      <c r="B6" s="81"/>
      <c r="C6" s="81"/>
      <c r="D6" s="81"/>
      <c r="E6" s="81"/>
      <c r="F6" s="81"/>
      <c r="G6" s="81"/>
      <c r="H6" s="81"/>
      <c r="I6" s="82"/>
      <c r="J6" s="13" t="s">
        <v>24</v>
      </c>
      <c r="K6" s="42"/>
      <c r="L6" s="14"/>
      <c r="M6" s="59" t="s">
        <v>0</v>
      </c>
      <c r="N6" s="1"/>
      <c r="O6" s="1"/>
      <c r="P6" s="1"/>
      <c r="Q6" s="1"/>
      <c r="R6" s="1"/>
      <c r="S6" s="1"/>
      <c r="T6" s="1"/>
      <c r="U6" s="1"/>
      <c r="V6" s="1"/>
      <c r="W6" s="1"/>
      <c r="X6" s="47"/>
      <c r="Y6" s="48" t="s">
        <v>61</v>
      </c>
      <c r="Z6" s="1"/>
      <c r="AC6" s="47"/>
      <c r="AG6" s="89"/>
    </row>
    <row r="7" spans="1:33" ht="15" customHeight="1" x14ac:dyDescent="0.2">
      <c r="A7" s="80"/>
      <c r="B7" s="81"/>
      <c r="C7" s="81"/>
      <c r="D7" s="81"/>
      <c r="E7" s="81"/>
      <c r="F7" s="81"/>
      <c r="G7" s="81"/>
      <c r="H7" s="81"/>
      <c r="I7" s="82"/>
      <c r="J7" s="13" t="s">
        <v>64</v>
      </c>
      <c r="K7" s="43" t="str">
        <f>IF(_xlfn.XLOOKUP(K$5,'Screening Teachers'!$C:$C,'Screening Teachers'!E:E,"")=0,"",_xlfn.XLOOKUP(K$5,'Screening Teachers'!$C:$C,'Screening Teachers'!E:E,""))</f>
        <v/>
      </c>
      <c r="L7" s="14"/>
      <c r="M7" s="59" t="s">
        <v>18</v>
      </c>
      <c r="N7" s="60"/>
      <c r="O7" s="60"/>
      <c r="P7" s="60"/>
      <c r="Q7" s="60"/>
      <c r="R7" s="60"/>
      <c r="S7" s="60"/>
      <c r="T7" s="60"/>
      <c r="U7" s="60"/>
      <c r="V7" s="60"/>
      <c r="W7" s="60"/>
      <c r="X7" s="61"/>
      <c r="Y7" s="48" t="s">
        <v>90</v>
      </c>
      <c r="Z7" s="1"/>
      <c r="AC7" s="47"/>
      <c r="AG7" s="89"/>
    </row>
    <row r="8" spans="1:33" x14ac:dyDescent="0.2">
      <c r="A8" s="80"/>
      <c r="B8" s="81"/>
      <c r="C8" s="81"/>
      <c r="D8" s="81"/>
      <c r="E8" s="81"/>
      <c r="F8" s="81"/>
      <c r="G8" s="81"/>
      <c r="H8" s="81"/>
      <c r="I8" s="82"/>
      <c r="J8" s="13" t="s">
        <v>62</v>
      </c>
      <c r="K8" s="43" t="str">
        <f>IF(_xlfn.XLOOKUP(K$5,'Screening Teachers'!$C:$C,'Screening Teachers'!F:F,"")=0,"",_xlfn.XLOOKUP(K$5,'Screening Teachers'!$C:$C,'Screening Teachers'!F:F,""))</f>
        <v/>
      </c>
      <c r="L8" s="14"/>
      <c r="M8" s="59" t="s">
        <v>1</v>
      </c>
      <c r="N8" s="60"/>
      <c r="O8" s="60"/>
      <c r="P8" s="60"/>
      <c r="Q8" s="60"/>
      <c r="R8" s="60"/>
      <c r="S8" s="60"/>
      <c r="T8" s="60"/>
      <c r="U8" s="60"/>
      <c r="V8" s="60"/>
      <c r="W8" s="60"/>
      <c r="X8" s="61"/>
      <c r="Y8" s="48" t="s">
        <v>88</v>
      </c>
      <c r="Z8" s="1"/>
      <c r="AC8" s="47"/>
      <c r="AG8" s="89"/>
    </row>
    <row r="9" spans="1:33" x14ac:dyDescent="0.2">
      <c r="A9" s="80"/>
      <c r="B9" s="81"/>
      <c r="C9" s="81"/>
      <c r="D9" s="81"/>
      <c r="E9" s="81"/>
      <c r="F9" s="81"/>
      <c r="G9" s="81"/>
      <c r="H9" s="81"/>
      <c r="I9" s="82"/>
      <c r="J9" s="13" t="s">
        <v>25</v>
      </c>
      <c r="K9" s="43"/>
      <c r="L9" s="14"/>
      <c r="M9" s="59" t="s">
        <v>2</v>
      </c>
      <c r="N9" s="60"/>
      <c r="O9" s="60"/>
      <c r="P9" s="60"/>
      <c r="Q9" s="60"/>
      <c r="R9" s="60"/>
      <c r="S9" s="60"/>
      <c r="T9" s="60"/>
      <c r="U9" s="60"/>
      <c r="V9" s="60"/>
      <c r="W9" s="60"/>
      <c r="X9" s="61"/>
      <c r="Y9" s="48" t="s">
        <v>86</v>
      </c>
      <c r="Z9" s="1"/>
      <c r="AC9" s="47"/>
      <c r="AG9" s="89"/>
    </row>
    <row r="10" spans="1:33" ht="15" customHeight="1" x14ac:dyDescent="0.2">
      <c r="A10" s="80"/>
      <c r="B10" s="81"/>
      <c r="C10" s="81"/>
      <c r="D10" s="81"/>
      <c r="E10" s="81"/>
      <c r="F10" s="81"/>
      <c r="G10" s="81"/>
      <c r="H10" s="81"/>
      <c r="I10" s="82"/>
      <c r="J10" s="13" t="s">
        <v>69</v>
      </c>
      <c r="K10" s="44">
        <f>COUNT(K16:K65)</f>
        <v>1</v>
      </c>
      <c r="L10" s="14"/>
      <c r="M10" s="97" t="s">
        <v>92</v>
      </c>
      <c r="N10" s="98"/>
      <c r="O10" s="98"/>
      <c r="P10" s="98"/>
      <c r="Q10" s="98"/>
      <c r="R10" s="98"/>
      <c r="S10" s="98"/>
      <c r="T10" s="98"/>
      <c r="U10" s="98"/>
      <c r="V10" s="98"/>
      <c r="W10" s="98"/>
      <c r="X10" s="99"/>
      <c r="Y10" s="103" t="s">
        <v>89</v>
      </c>
      <c r="Z10" s="104"/>
      <c r="AA10" s="104"/>
      <c r="AB10" s="104"/>
      <c r="AC10" s="105"/>
      <c r="AG10" s="89"/>
    </row>
    <row r="11" spans="1:33" ht="15" customHeight="1" thickBot="1" x14ac:dyDescent="0.25">
      <c r="A11" s="83"/>
      <c r="B11" s="84"/>
      <c r="C11" s="84"/>
      <c r="D11" s="84"/>
      <c r="E11" s="84"/>
      <c r="F11" s="84"/>
      <c r="G11" s="84"/>
      <c r="H11" s="84"/>
      <c r="I11" s="85"/>
      <c r="J11" s="13" t="s">
        <v>70</v>
      </c>
      <c r="K11" s="44" t="str">
        <f>IFERROR(COUNTIF($AC16:$AC99,"Complete")&amp;" ("&amp;ROUND(COUNTIF($AC16:$AC99,"Complete")/K10*100,2)&amp;"%)","0 (0%)")</f>
        <v>0 (0%)</v>
      </c>
      <c r="L11" s="14"/>
      <c r="M11" s="100"/>
      <c r="N11" s="101"/>
      <c r="O11" s="101"/>
      <c r="P11" s="101"/>
      <c r="Q11" s="101"/>
      <c r="R11" s="101"/>
      <c r="S11" s="101"/>
      <c r="T11" s="101"/>
      <c r="U11" s="101"/>
      <c r="V11" s="101"/>
      <c r="W11" s="101"/>
      <c r="X11" s="102"/>
      <c r="Y11" s="106"/>
      <c r="Z11" s="107"/>
      <c r="AA11" s="107"/>
      <c r="AB11" s="107"/>
      <c r="AC11" s="108"/>
      <c r="AG11" s="89"/>
    </row>
    <row r="12" spans="1:33" ht="15" thickBot="1" x14ac:dyDescent="0.25">
      <c r="A12" s="15"/>
      <c r="B12" s="15"/>
      <c r="C12" s="15"/>
      <c r="D12" s="15"/>
      <c r="E12" s="16"/>
      <c r="F12" s="15"/>
      <c r="G12" s="15"/>
      <c r="H12" s="15"/>
      <c r="I12" s="15"/>
      <c r="J12" s="14"/>
      <c r="K12" s="14"/>
      <c r="L12" s="14"/>
      <c r="M12" s="6"/>
      <c r="N12" s="6"/>
      <c r="O12" s="6"/>
      <c r="P12" s="6"/>
      <c r="Q12" s="6"/>
      <c r="R12" s="6"/>
      <c r="S12" s="6"/>
      <c r="T12" s="6"/>
      <c r="U12" s="6"/>
      <c r="V12" s="6"/>
      <c r="W12" s="6"/>
      <c r="X12" s="6"/>
      <c r="Y12" s="6"/>
      <c r="Z12" s="6"/>
      <c r="AA12" s="14"/>
      <c r="AB12" s="14"/>
      <c r="AC12" s="14"/>
      <c r="AG12" s="89"/>
    </row>
    <row r="13" spans="1:33" ht="87" customHeight="1" x14ac:dyDescent="0.25">
      <c r="A13" s="22" t="s">
        <v>76</v>
      </c>
      <c r="B13" s="22" t="s">
        <v>82</v>
      </c>
      <c r="C13" s="22" t="s">
        <v>84</v>
      </c>
      <c r="D13" s="22" t="s">
        <v>77</v>
      </c>
      <c r="E13" s="23" t="s">
        <v>78</v>
      </c>
      <c r="F13" s="22" t="s">
        <v>79</v>
      </c>
      <c r="G13" s="22" t="s">
        <v>83</v>
      </c>
      <c r="H13" s="22" t="s">
        <v>80</v>
      </c>
      <c r="I13" s="22" t="s">
        <v>81</v>
      </c>
      <c r="J13" s="7" t="s">
        <v>10</v>
      </c>
      <c r="K13" s="7" t="s">
        <v>3</v>
      </c>
      <c r="L13" s="54" t="s">
        <v>16</v>
      </c>
      <c r="M13" s="37" t="s">
        <v>4</v>
      </c>
      <c r="N13" s="37" t="s">
        <v>5</v>
      </c>
      <c r="O13" s="37" t="s">
        <v>6</v>
      </c>
      <c r="P13" s="52" t="s">
        <v>87</v>
      </c>
      <c r="Q13" s="37" t="s">
        <v>7</v>
      </c>
      <c r="R13" s="37" t="s">
        <v>8</v>
      </c>
      <c r="S13" s="37" t="s">
        <v>9</v>
      </c>
      <c r="T13" s="52" t="s">
        <v>11</v>
      </c>
      <c r="U13" s="52" t="s">
        <v>13</v>
      </c>
      <c r="V13" s="52" t="s">
        <v>14</v>
      </c>
      <c r="W13" s="52" t="s">
        <v>12</v>
      </c>
      <c r="X13" s="53" t="s">
        <v>15</v>
      </c>
      <c r="Y13" s="38" t="s">
        <v>72</v>
      </c>
      <c r="Z13" s="39" t="s">
        <v>73</v>
      </c>
      <c r="AA13" s="39" t="s">
        <v>74</v>
      </c>
      <c r="AB13" s="39" t="s">
        <v>71</v>
      </c>
      <c r="AC13" s="40" t="s">
        <v>68</v>
      </c>
      <c r="AD13" s="35"/>
      <c r="AG13" s="89"/>
    </row>
    <row r="14" spans="1:33" x14ac:dyDescent="0.2">
      <c r="A14" s="4" t="s">
        <v>21</v>
      </c>
      <c r="B14" s="4" t="str" cm="1">
        <f t="array" aca="1" ref="B14" ca="1">MID(CELL("filename",A1),FIND("]",CELL("filename",A1))+1,LEN(CELL("filename",A1))-FIND("]",CELL("filename",A1)))</f>
        <v>SRSS-IE MS HS Template</v>
      </c>
      <c r="C14" s="12" t="str">
        <f>IFERROR(IF($A14="","",_xlfn.XLOOKUP($A14,'Screening Teachers'!$C:$C,'Screening Teachers'!H:H)),"Not available")</f>
        <v>Not available</v>
      </c>
      <c r="D14" s="4">
        <v>700852</v>
      </c>
      <c r="E14" s="17">
        <v>45570</v>
      </c>
      <c r="F14" s="4" t="s">
        <v>65</v>
      </c>
      <c r="G14" s="4">
        <v>5</v>
      </c>
      <c r="H14" s="4"/>
      <c r="I14" s="24">
        <f t="shared" ref="I14:I65" si="0">IF($M14="","",K$9)</f>
        <v>0</v>
      </c>
      <c r="J14" s="24" t="s">
        <v>17</v>
      </c>
      <c r="K14" s="25">
        <v>11111</v>
      </c>
      <c r="L14" s="56">
        <v>0</v>
      </c>
      <c r="M14" s="26">
        <v>0</v>
      </c>
      <c r="N14" s="26">
        <v>0</v>
      </c>
      <c r="O14" s="26">
        <v>3</v>
      </c>
      <c r="P14" s="26">
        <v>1</v>
      </c>
      <c r="Q14" s="26">
        <v>3</v>
      </c>
      <c r="R14" s="26">
        <v>3</v>
      </c>
      <c r="S14" s="26">
        <v>3</v>
      </c>
      <c r="T14" s="26">
        <v>2</v>
      </c>
      <c r="U14" s="26">
        <v>2</v>
      </c>
      <c r="V14" s="26">
        <v>2</v>
      </c>
      <c r="W14" s="26">
        <v>3</v>
      </c>
      <c r="X14" s="27">
        <v>0</v>
      </c>
      <c r="Y14" s="49">
        <f>IF(COUNT(M14:S14)&gt;0,SUM(M14:S14),"")</f>
        <v>13</v>
      </c>
      <c r="Z14" s="50">
        <f>IF(COUNT(P14,T14:X14)&gt;0,SUM(P14,T14:X14),"")</f>
        <v>10</v>
      </c>
      <c r="AA14" s="50">
        <f>IF(COUNT(M14:X14)&gt;0,SUM(M14:X14),"")</f>
        <v>22</v>
      </c>
      <c r="AB14" s="51">
        <f t="shared" ref="AB14:AB65" si="1">IF(COUNT(M14:X14)&gt;0,COUNT(M14:X14),"")</f>
        <v>12</v>
      </c>
      <c r="AC14" s="62" t="str">
        <f t="shared" ref="AC14:AC65" si="2">IF(AB14=12,"Complete",IF(AB14&lt;12,"Incomplete",IF(AB14="","")))</f>
        <v>Complete</v>
      </c>
      <c r="AD14" s="36"/>
    </row>
    <row r="15" spans="1:33" x14ac:dyDescent="0.2">
      <c r="A15" s="4" t="s">
        <v>21</v>
      </c>
      <c r="B15" s="4" t="str" cm="1">
        <f t="array" aca="1" ref="B15" ca="1">MID(CELL("filename",A2),FIND("]",CELL("filename",A2))+1,LEN(CELL("filename",A2))-FIND("]",CELL("filename",A2)))</f>
        <v>SRSS-IE MS HS Template</v>
      </c>
      <c r="C15" s="12" t="str">
        <f>IFERROR(IF($A15="","",_xlfn.XLOOKUP($A15,'Screening Teachers'!$C:$C,'Screening Teachers'!H:H)),"Not available")</f>
        <v>Not available</v>
      </c>
      <c r="D15" s="4">
        <v>700852</v>
      </c>
      <c r="E15" s="17">
        <v>45570</v>
      </c>
      <c r="F15" s="4" t="s">
        <v>65</v>
      </c>
      <c r="G15" s="4">
        <v>5</v>
      </c>
      <c r="H15" s="4"/>
      <c r="I15" s="24">
        <f t="shared" si="0"/>
        <v>0</v>
      </c>
      <c r="J15" s="24" t="s">
        <v>19</v>
      </c>
      <c r="K15" s="25">
        <v>112345</v>
      </c>
      <c r="L15" s="56">
        <v>0</v>
      </c>
      <c r="M15" s="26">
        <v>0</v>
      </c>
      <c r="N15" s="26">
        <v>0</v>
      </c>
      <c r="O15" s="26">
        <v>0</v>
      </c>
      <c r="P15" s="26">
        <v>0</v>
      </c>
      <c r="Q15" s="26">
        <v>0</v>
      </c>
      <c r="R15" s="26">
        <v>0</v>
      </c>
      <c r="S15" s="26">
        <v>0</v>
      </c>
      <c r="T15" s="26">
        <v>0</v>
      </c>
      <c r="U15" s="26">
        <v>0</v>
      </c>
      <c r="V15" s="26">
        <v>0</v>
      </c>
      <c r="W15" s="26">
        <v>1</v>
      </c>
      <c r="X15" s="27">
        <v>0</v>
      </c>
      <c r="Y15" s="49">
        <f t="shared" ref="Y15:Y65" si="3">IF(COUNT(M15:S15)&gt;0,SUM(M15:S15),"")</f>
        <v>0</v>
      </c>
      <c r="Z15" s="50">
        <f t="shared" ref="Z15:Z65" si="4">IF(COUNT(P15,T15:X15)&gt;0,SUM(P15,T15:X15),"")</f>
        <v>1</v>
      </c>
      <c r="AA15" s="50">
        <f t="shared" ref="AA15:AA65" si="5">IF(COUNT(M15:X15)&gt;0,SUM(M15:X15),"")</f>
        <v>1</v>
      </c>
      <c r="AB15" s="51">
        <f t="shared" si="1"/>
        <v>12</v>
      </c>
      <c r="AC15" s="62" t="str">
        <f t="shared" si="2"/>
        <v>Complete</v>
      </c>
      <c r="AD15" s="36"/>
    </row>
    <row r="16" spans="1:33" x14ac:dyDescent="0.2">
      <c r="A16" s="12" t="str">
        <f t="shared" ref="A16:A65" si="6">IF($M16="","",K$5)</f>
        <v/>
      </c>
      <c r="B16" s="4" t="str" cm="1">
        <f t="array" aca="1" ref="B16" ca="1">IF(J16="","",MID(CELL("filename",A3),FIND("]",CELL("filename",A3))+1,LEN(CELL("filename",A3))-FIND("]",CELL("filename",A3))))</f>
        <v>SRSS-IE MS HS Template</v>
      </c>
      <c r="C16" s="12" t="str">
        <f>IFERROR(IF($A16="","",_xlfn.XLOOKUP($A16,'Screening Teachers'!$C:$C,'Screening Teachers'!H:H)),"Not available")</f>
        <v/>
      </c>
      <c r="D16" s="12" t="str">
        <f>IF($A16="","",_xlfn.XLOOKUP($A16,'Screening Teachers'!$C:$C,'Screening Teachers'!D:D))</f>
        <v/>
      </c>
      <c r="E16" s="18" t="str">
        <f t="shared" ref="E16:E65" si="7">IF($M16="","",K$6)</f>
        <v/>
      </c>
      <c r="F16" s="12" t="str">
        <f t="shared" ref="F16:F65" si="8">IF($M16="","",K$7)</f>
        <v/>
      </c>
      <c r="G16" s="12" t="str">
        <f t="shared" ref="G16:G65" si="9">IF($M16="","",K$8)</f>
        <v/>
      </c>
      <c r="H16" s="12" t="str">
        <f>IF($A16="","",_xlfn.XLOOKUP($A16,'Screening Teachers'!$C:$C,'Screening Teachers'!G:G))</f>
        <v/>
      </c>
      <c r="I16" s="12" t="str">
        <f t="shared" si="0"/>
        <v/>
      </c>
      <c r="J16" s="28">
        <v>1</v>
      </c>
      <c r="K16" s="28">
        <v>1</v>
      </c>
      <c r="L16" s="55">
        <v>1</v>
      </c>
      <c r="M16" s="29"/>
      <c r="N16" s="29"/>
      <c r="O16" s="29"/>
      <c r="P16" s="29"/>
      <c r="Q16" s="29"/>
      <c r="R16" s="29"/>
      <c r="S16" s="29"/>
      <c r="T16" s="29"/>
      <c r="U16" s="29"/>
      <c r="V16" s="29"/>
      <c r="W16" s="29"/>
      <c r="X16" s="30"/>
      <c r="Y16" s="49" t="str">
        <f t="shared" si="3"/>
        <v/>
      </c>
      <c r="Z16" s="50" t="str">
        <f t="shared" si="4"/>
        <v/>
      </c>
      <c r="AA16" s="50" t="str">
        <f t="shared" si="5"/>
        <v/>
      </c>
      <c r="AB16" s="51" t="str">
        <f t="shared" si="1"/>
        <v/>
      </c>
      <c r="AC16" s="62" t="str">
        <f t="shared" si="2"/>
        <v/>
      </c>
      <c r="AD16" s="36"/>
    </row>
    <row r="17" spans="1:30" x14ac:dyDescent="0.2">
      <c r="A17" s="12" t="str">
        <f t="shared" si="6"/>
        <v/>
      </c>
      <c r="B17" s="4" t="str" cm="1">
        <f t="array" aca="1" ref="B17" ca="1">IF(J17="","",MID(CELL("filename",A4),FIND("]",CELL("filename",A4))+1,LEN(CELL("filename",A4))-FIND("]",CELL("filename",A4))))</f>
        <v/>
      </c>
      <c r="C17" s="12" t="str">
        <f>IFERROR(IF($A17="","",_xlfn.XLOOKUP($A17,'Screening Teachers'!$C:$C,'Screening Teachers'!H:H)),"Not available")</f>
        <v/>
      </c>
      <c r="D17" s="12" t="str">
        <f>IF($A17="","",_xlfn.XLOOKUP($A17,'Screening Teachers'!$C:$C,'Screening Teachers'!D:D))</f>
        <v/>
      </c>
      <c r="E17" s="18" t="str">
        <f t="shared" si="7"/>
        <v/>
      </c>
      <c r="F17" s="12" t="str">
        <f t="shared" si="8"/>
        <v/>
      </c>
      <c r="G17" s="12" t="str">
        <f t="shared" si="9"/>
        <v/>
      </c>
      <c r="H17" s="12" t="str">
        <f>IF($A17="","",_xlfn.XLOOKUP($A17,'Screening Teachers'!$C:$C,'Screening Teachers'!G:G))</f>
        <v/>
      </c>
      <c r="I17" s="12" t="str">
        <f t="shared" si="0"/>
        <v/>
      </c>
      <c r="J17" s="28"/>
      <c r="K17" s="28"/>
      <c r="L17" s="55">
        <v>2</v>
      </c>
      <c r="M17" s="29"/>
      <c r="N17" s="29"/>
      <c r="O17" s="29"/>
      <c r="P17" s="29"/>
      <c r="Q17" s="29"/>
      <c r="R17" s="29"/>
      <c r="S17" s="29"/>
      <c r="T17" s="29"/>
      <c r="U17" s="29"/>
      <c r="V17" s="29"/>
      <c r="W17" s="29"/>
      <c r="X17" s="30"/>
      <c r="Y17" s="49" t="str">
        <f t="shared" si="3"/>
        <v/>
      </c>
      <c r="Z17" s="50" t="str">
        <f t="shared" si="4"/>
        <v/>
      </c>
      <c r="AA17" s="50" t="str">
        <f t="shared" si="5"/>
        <v/>
      </c>
      <c r="AB17" s="51" t="str">
        <f t="shared" si="1"/>
        <v/>
      </c>
      <c r="AC17" s="62" t="str">
        <f t="shared" si="2"/>
        <v/>
      </c>
      <c r="AD17" s="36"/>
    </row>
    <row r="18" spans="1:30" x14ac:dyDescent="0.2">
      <c r="A18" s="12" t="str">
        <f t="shared" si="6"/>
        <v/>
      </c>
      <c r="B18" s="4" t="str" cm="1">
        <f t="array" aca="1" ref="B18" ca="1">IF(J18="","",MID(CELL("filename",A5),FIND("]",CELL("filename",A5))+1,LEN(CELL("filename",A5))-FIND("]",CELL("filename",A5))))</f>
        <v/>
      </c>
      <c r="C18" s="12" t="str">
        <f>IFERROR(IF($A18="","",_xlfn.XLOOKUP($A18,'Screening Teachers'!$C:$C,'Screening Teachers'!H:H)),"Not available")</f>
        <v/>
      </c>
      <c r="D18" s="12" t="str">
        <f>IF($A18="","",_xlfn.XLOOKUP($A18,'Screening Teachers'!$C:$C,'Screening Teachers'!D:D))</f>
        <v/>
      </c>
      <c r="E18" s="18" t="str">
        <f t="shared" si="7"/>
        <v/>
      </c>
      <c r="F18" s="12" t="str">
        <f t="shared" si="8"/>
        <v/>
      </c>
      <c r="G18" s="12" t="str">
        <f t="shared" si="9"/>
        <v/>
      </c>
      <c r="H18" s="12" t="str">
        <f>IF($A18="","",_xlfn.XLOOKUP($A18,'Screening Teachers'!$C:$C,'Screening Teachers'!G:G))</f>
        <v/>
      </c>
      <c r="I18" s="12" t="str">
        <f t="shared" si="0"/>
        <v/>
      </c>
      <c r="J18" s="28"/>
      <c r="K18" s="28"/>
      <c r="L18" s="55">
        <v>3</v>
      </c>
      <c r="M18" s="29"/>
      <c r="N18" s="29"/>
      <c r="O18" s="29"/>
      <c r="P18" s="29"/>
      <c r="Q18" s="29"/>
      <c r="R18" s="29"/>
      <c r="S18" s="29"/>
      <c r="T18" s="29"/>
      <c r="U18" s="29"/>
      <c r="V18" s="29"/>
      <c r="W18" s="29"/>
      <c r="X18" s="30"/>
      <c r="Y18" s="49" t="str">
        <f t="shared" si="3"/>
        <v/>
      </c>
      <c r="Z18" s="50" t="str">
        <f t="shared" si="4"/>
        <v/>
      </c>
      <c r="AA18" s="50" t="str">
        <f t="shared" si="5"/>
        <v/>
      </c>
      <c r="AB18" s="51" t="str">
        <f t="shared" si="1"/>
        <v/>
      </c>
      <c r="AC18" s="62" t="str">
        <f t="shared" si="2"/>
        <v/>
      </c>
      <c r="AD18" s="36"/>
    </row>
    <row r="19" spans="1:30" x14ac:dyDescent="0.2">
      <c r="A19" s="12" t="str">
        <f t="shared" si="6"/>
        <v/>
      </c>
      <c r="B19" s="4" t="str" cm="1">
        <f t="array" aca="1" ref="B19" ca="1">IF(J19="","",MID(CELL("filename",A6),FIND("]",CELL("filename",A6))+1,LEN(CELL("filename",A6))-FIND("]",CELL("filename",A6))))</f>
        <v/>
      </c>
      <c r="C19" s="12" t="str">
        <f>IFERROR(IF($A19="","",_xlfn.XLOOKUP($A19,'Screening Teachers'!$C:$C,'Screening Teachers'!H:H)),"Not available")</f>
        <v/>
      </c>
      <c r="D19" s="12" t="str">
        <f>IF($A19="","",_xlfn.XLOOKUP($A19,'Screening Teachers'!$C:$C,'Screening Teachers'!D:D))</f>
        <v/>
      </c>
      <c r="E19" s="18" t="str">
        <f t="shared" si="7"/>
        <v/>
      </c>
      <c r="F19" s="12" t="str">
        <f t="shared" si="8"/>
        <v/>
      </c>
      <c r="G19" s="12" t="str">
        <f t="shared" si="9"/>
        <v/>
      </c>
      <c r="H19" s="12" t="str">
        <f>IF($A19="","",_xlfn.XLOOKUP($A19,'Screening Teachers'!$C:$C,'Screening Teachers'!G:G))</f>
        <v/>
      </c>
      <c r="I19" s="12" t="str">
        <f t="shared" si="0"/>
        <v/>
      </c>
      <c r="J19" s="28"/>
      <c r="K19" s="28"/>
      <c r="L19" s="55">
        <v>4</v>
      </c>
      <c r="M19" s="29"/>
      <c r="N19" s="29"/>
      <c r="O19" s="29"/>
      <c r="P19" s="29"/>
      <c r="Q19" s="29"/>
      <c r="R19" s="29"/>
      <c r="S19" s="29"/>
      <c r="T19" s="29"/>
      <c r="U19" s="29"/>
      <c r="V19" s="29"/>
      <c r="W19" s="29"/>
      <c r="X19" s="30"/>
      <c r="Y19" s="49" t="str">
        <f t="shared" si="3"/>
        <v/>
      </c>
      <c r="Z19" s="50" t="str">
        <f t="shared" si="4"/>
        <v/>
      </c>
      <c r="AA19" s="50" t="str">
        <f t="shared" si="5"/>
        <v/>
      </c>
      <c r="AB19" s="51" t="str">
        <f t="shared" si="1"/>
        <v/>
      </c>
      <c r="AC19" s="62" t="str">
        <f t="shared" si="2"/>
        <v/>
      </c>
      <c r="AD19" s="36"/>
    </row>
    <row r="20" spans="1:30" x14ac:dyDescent="0.2">
      <c r="A20" s="12" t="str">
        <f t="shared" si="6"/>
        <v/>
      </c>
      <c r="B20" s="4" t="str" cm="1">
        <f t="array" aca="1" ref="B20" ca="1">IF(J20="","",MID(CELL("filename",A7),FIND("]",CELL("filename",A7))+1,LEN(CELL("filename",A7))-FIND("]",CELL("filename",A7))))</f>
        <v/>
      </c>
      <c r="C20" s="12" t="str">
        <f>IFERROR(IF($A20="","",_xlfn.XLOOKUP($A20,'Screening Teachers'!$C:$C,'Screening Teachers'!H:H)),"Not available")</f>
        <v/>
      </c>
      <c r="D20" s="12" t="str">
        <f>IF($A20="","",_xlfn.XLOOKUP($A20,'Screening Teachers'!$C:$C,'Screening Teachers'!D:D))</f>
        <v/>
      </c>
      <c r="E20" s="18" t="str">
        <f t="shared" si="7"/>
        <v/>
      </c>
      <c r="F20" s="12" t="str">
        <f t="shared" si="8"/>
        <v/>
      </c>
      <c r="G20" s="12" t="str">
        <f t="shared" si="9"/>
        <v/>
      </c>
      <c r="H20" s="12" t="str">
        <f>IF($A20="","",_xlfn.XLOOKUP($A20,'Screening Teachers'!$C:$C,'Screening Teachers'!G:G))</f>
        <v/>
      </c>
      <c r="I20" s="12" t="str">
        <f t="shared" si="0"/>
        <v/>
      </c>
      <c r="J20" s="28"/>
      <c r="K20" s="28"/>
      <c r="L20" s="55">
        <v>5</v>
      </c>
      <c r="M20" s="29"/>
      <c r="N20" s="29"/>
      <c r="O20" s="29"/>
      <c r="P20" s="29"/>
      <c r="Q20" s="29"/>
      <c r="R20" s="29"/>
      <c r="S20" s="29"/>
      <c r="T20" s="29"/>
      <c r="U20" s="29"/>
      <c r="V20" s="29"/>
      <c r="W20" s="29"/>
      <c r="X20" s="30"/>
      <c r="Y20" s="49" t="str">
        <f t="shared" si="3"/>
        <v/>
      </c>
      <c r="Z20" s="50" t="str">
        <f t="shared" si="4"/>
        <v/>
      </c>
      <c r="AA20" s="50" t="str">
        <f t="shared" si="5"/>
        <v/>
      </c>
      <c r="AB20" s="51" t="str">
        <f t="shared" si="1"/>
        <v/>
      </c>
      <c r="AC20" s="62" t="str">
        <f t="shared" si="2"/>
        <v/>
      </c>
      <c r="AD20" s="36"/>
    </row>
    <row r="21" spans="1:30" x14ac:dyDescent="0.2">
      <c r="A21" s="12" t="str">
        <f t="shared" si="6"/>
        <v/>
      </c>
      <c r="B21" s="4" t="str" cm="1">
        <f t="array" aca="1" ref="B21" ca="1">IF(J21="","",MID(CELL("filename",A8),FIND("]",CELL("filename",A8))+1,LEN(CELL("filename",A8))-FIND("]",CELL("filename",A8))))</f>
        <v/>
      </c>
      <c r="C21" s="12" t="str">
        <f>IFERROR(IF($A21="","",_xlfn.XLOOKUP($A21,'Screening Teachers'!$C:$C,'Screening Teachers'!H:H)),"Not available")</f>
        <v/>
      </c>
      <c r="D21" s="12" t="str">
        <f>IF($A21="","",_xlfn.XLOOKUP($A21,'Screening Teachers'!$C:$C,'Screening Teachers'!D:D))</f>
        <v/>
      </c>
      <c r="E21" s="18" t="str">
        <f t="shared" si="7"/>
        <v/>
      </c>
      <c r="F21" s="12" t="str">
        <f t="shared" si="8"/>
        <v/>
      </c>
      <c r="G21" s="12" t="str">
        <f t="shared" si="9"/>
        <v/>
      </c>
      <c r="H21" s="12" t="str">
        <f>IF($A21="","",_xlfn.XLOOKUP($A21,'Screening Teachers'!$C:$C,'Screening Teachers'!G:G))</f>
        <v/>
      </c>
      <c r="I21" s="12" t="str">
        <f t="shared" si="0"/>
        <v/>
      </c>
      <c r="J21" s="28"/>
      <c r="K21" s="28"/>
      <c r="L21" s="55">
        <v>6</v>
      </c>
      <c r="M21" s="29"/>
      <c r="N21" s="29"/>
      <c r="O21" s="29"/>
      <c r="P21" s="29"/>
      <c r="Q21" s="29"/>
      <c r="R21" s="29"/>
      <c r="S21" s="29"/>
      <c r="T21" s="29"/>
      <c r="U21" s="29"/>
      <c r="V21" s="29"/>
      <c r="W21" s="29"/>
      <c r="X21" s="30"/>
      <c r="Y21" s="49" t="str">
        <f t="shared" si="3"/>
        <v/>
      </c>
      <c r="Z21" s="50" t="str">
        <f t="shared" si="4"/>
        <v/>
      </c>
      <c r="AA21" s="50" t="str">
        <f t="shared" si="5"/>
        <v/>
      </c>
      <c r="AB21" s="51" t="str">
        <f t="shared" si="1"/>
        <v/>
      </c>
      <c r="AC21" s="62" t="str">
        <f t="shared" si="2"/>
        <v/>
      </c>
      <c r="AD21" s="36"/>
    </row>
    <row r="22" spans="1:30" x14ac:dyDescent="0.2">
      <c r="A22" s="12" t="str">
        <f t="shared" si="6"/>
        <v/>
      </c>
      <c r="B22" s="4" t="str" cm="1">
        <f t="array" aca="1" ref="B22" ca="1">IF(J22="","",MID(CELL("filename",A9),FIND("]",CELL("filename",A9))+1,LEN(CELL("filename",A9))-FIND("]",CELL("filename",A9))))</f>
        <v/>
      </c>
      <c r="C22" s="12" t="str">
        <f>IFERROR(IF($A22="","",_xlfn.XLOOKUP($A22,'Screening Teachers'!$C:$C,'Screening Teachers'!H:H)),"Not available")</f>
        <v/>
      </c>
      <c r="D22" s="12" t="str">
        <f>IF($A22="","",_xlfn.XLOOKUP($A22,'Screening Teachers'!$C:$C,'Screening Teachers'!D:D))</f>
        <v/>
      </c>
      <c r="E22" s="18" t="str">
        <f t="shared" si="7"/>
        <v/>
      </c>
      <c r="F22" s="12" t="str">
        <f t="shared" si="8"/>
        <v/>
      </c>
      <c r="G22" s="12" t="str">
        <f t="shared" si="9"/>
        <v/>
      </c>
      <c r="H22" s="12" t="str">
        <f>IF($A22="","",_xlfn.XLOOKUP($A22,'Screening Teachers'!$C:$C,'Screening Teachers'!G:G))</f>
        <v/>
      </c>
      <c r="I22" s="12" t="str">
        <f t="shared" si="0"/>
        <v/>
      </c>
      <c r="J22" s="28"/>
      <c r="K22" s="28"/>
      <c r="L22" s="55">
        <v>7</v>
      </c>
      <c r="M22" s="29"/>
      <c r="N22" s="29"/>
      <c r="O22" s="29"/>
      <c r="P22" s="29"/>
      <c r="Q22" s="29"/>
      <c r="R22" s="29"/>
      <c r="S22" s="29"/>
      <c r="T22" s="29"/>
      <c r="U22" s="29"/>
      <c r="V22" s="29"/>
      <c r="W22" s="29"/>
      <c r="X22" s="30"/>
      <c r="Y22" s="49" t="str">
        <f t="shared" si="3"/>
        <v/>
      </c>
      <c r="Z22" s="50" t="str">
        <f t="shared" si="4"/>
        <v/>
      </c>
      <c r="AA22" s="50" t="str">
        <f t="shared" si="5"/>
        <v/>
      </c>
      <c r="AB22" s="51" t="str">
        <f t="shared" si="1"/>
        <v/>
      </c>
      <c r="AC22" s="62" t="str">
        <f t="shared" si="2"/>
        <v/>
      </c>
      <c r="AD22" s="36"/>
    </row>
    <row r="23" spans="1:30" x14ac:dyDescent="0.2">
      <c r="A23" s="12" t="str">
        <f t="shared" si="6"/>
        <v/>
      </c>
      <c r="B23" s="4" t="str" cm="1">
        <f t="array" aca="1" ref="B23" ca="1">IF(J23="","",MID(CELL("filename",A10),FIND("]",CELL("filename",A10))+1,LEN(CELL("filename",A10))-FIND("]",CELL("filename",A10))))</f>
        <v/>
      </c>
      <c r="C23" s="12" t="str">
        <f>IFERROR(IF($A23="","",_xlfn.XLOOKUP($A23,'Screening Teachers'!$C:$C,'Screening Teachers'!H:H)),"Not available")</f>
        <v/>
      </c>
      <c r="D23" s="12" t="str">
        <f>IF($A23="","",_xlfn.XLOOKUP($A23,'Screening Teachers'!$C:$C,'Screening Teachers'!D:D))</f>
        <v/>
      </c>
      <c r="E23" s="18" t="str">
        <f t="shared" si="7"/>
        <v/>
      </c>
      <c r="F23" s="12" t="str">
        <f t="shared" si="8"/>
        <v/>
      </c>
      <c r="G23" s="12" t="str">
        <f t="shared" si="9"/>
        <v/>
      </c>
      <c r="H23" s="12" t="str">
        <f>IF($A23="","",_xlfn.XLOOKUP($A23,'Screening Teachers'!$C:$C,'Screening Teachers'!G:G))</f>
        <v/>
      </c>
      <c r="I23" s="12" t="str">
        <f t="shared" si="0"/>
        <v/>
      </c>
      <c r="J23" s="28"/>
      <c r="K23" s="28"/>
      <c r="L23" s="55">
        <v>8</v>
      </c>
      <c r="M23" s="29"/>
      <c r="N23" s="29"/>
      <c r="O23" s="29"/>
      <c r="P23" s="29"/>
      <c r="Q23" s="29"/>
      <c r="R23" s="29"/>
      <c r="S23" s="29"/>
      <c r="T23" s="29"/>
      <c r="U23" s="29"/>
      <c r="V23" s="29"/>
      <c r="W23" s="29"/>
      <c r="X23" s="30"/>
      <c r="Y23" s="49" t="str">
        <f t="shared" si="3"/>
        <v/>
      </c>
      <c r="Z23" s="50" t="str">
        <f t="shared" si="4"/>
        <v/>
      </c>
      <c r="AA23" s="50" t="str">
        <f t="shared" si="5"/>
        <v/>
      </c>
      <c r="AB23" s="51" t="str">
        <f t="shared" si="1"/>
        <v/>
      </c>
      <c r="AC23" s="62" t="str">
        <f t="shared" si="2"/>
        <v/>
      </c>
      <c r="AD23" s="36"/>
    </row>
    <row r="24" spans="1:30" x14ac:dyDescent="0.2">
      <c r="A24" s="12" t="str">
        <f t="shared" si="6"/>
        <v/>
      </c>
      <c r="B24" s="4" t="str" cm="1">
        <f t="array" aca="1" ref="B24" ca="1">IF(J24="","",MID(CELL("filename",A11),FIND("]",CELL("filename",A11))+1,LEN(CELL("filename",A11))-FIND("]",CELL("filename",A11))))</f>
        <v/>
      </c>
      <c r="C24" s="12" t="str">
        <f>IFERROR(IF($A24="","",_xlfn.XLOOKUP($A24,'Screening Teachers'!$C:$C,'Screening Teachers'!H:H)),"Not available")</f>
        <v/>
      </c>
      <c r="D24" s="12" t="str">
        <f>IF($A24="","",_xlfn.XLOOKUP($A24,'Screening Teachers'!$C:$C,'Screening Teachers'!D:D))</f>
        <v/>
      </c>
      <c r="E24" s="18" t="str">
        <f t="shared" si="7"/>
        <v/>
      </c>
      <c r="F24" s="12" t="str">
        <f t="shared" si="8"/>
        <v/>
      </c>
      <c r="G24" s="12" t="str">
        <f t="shared" si="9"/>
        <v/>
      </c>
      <c r="H24" s="12" t="str">
        <f>IF($A24="","",_xlfn.XLOOKUP($A24,'Screening Teachers'!$C:$C,'Screening Teachers'!G:G))</f>
        <v/>
      </c>
      <c r="I24" s="12" t="str">
        <f t="shared" si="0"/>
        <v/>
      </c>
      <c r="J24" s="28"/>
      <c r="K24" s="28"/>
      <c r="L24" s="55">
        <v>9</v>
      </c>
      <c r="M24" s="29"/>
      <c r="N24" s="29"/>
      <c r="O24" s="29"/>
      <c r="P24" s="29"/>
      <c r="Q24" s="29"/>
      <c r="R24" s="29"/>
      <c r="S24" s="29"/>
      <c r="T24" s="29"/>
      <c r="U24" s="29"/>
      <c r="V24" s="29"/>
      <c r="W24" s="29"/>
      <c r="X24" s="30"/>
      <c r="Y24" s="49" t="str">
        <f t="shared" si="3"/>
        <v/>
      </c>
      <c r="Z24" s="50" t="str">
        <f t="shared" si="4"/>
        <v/>
      </c>
      <c r="AA24" s="50" t="str">
        <f t="shared" si="5"/>
        <v/>
      </c>
      <c r="AB24" s="51" t="str">
        <f t="shared" si="1"/>
        <v/>
      </c>
      <c r="AC24" s="62" t="str">
        <f t="shared" si="2"/>
        <v/>
      </c>
      <c r="AD24" s="36"/>
    </row>
    <row r="25" spans="1:30" x14ac:dyDescent="0.2">
      <c r="A25" s="12" t="str">
        <f t="shared" si="6"/>
        <v/>
      </c>
      <c r="B25" s="4" t="str" cm="1">
        <f t="array" aca="1" ref="B25" ca="1">IF(J25="","",MID(CELL("filename",A12),FIND("]",CELL("filename",A12))+1,LEN(CELL("filename",A12))-FIND("]",CELL("filename",A12))))</f>
        <v/>
      </c>
      <c r="C25" s="12" t="str">
        <f>IFERROR(IF($A25="","",_xlfn.XLOOKUP($A25,'Screening Teachers'!$C:$C,'Screening Teachers'!H:H)),"Not available")</f>
        <v/>
      </c>
      <c r="D25" s="12" t="str">
        <f>IF($A25="","",_xlfn.XLOOKUP($A25,'Screening Teachers'!$C:$C,'Screening Teachers'!D:D))</f>
        <v/>
      </c>
      <c r="E25" s="18" t="str">
        <f t="shared" si="7"/>
        <v/>
      </c>
      <c r="F25" s="12" t="str">
        <f t="shared" si="8"/>
        <v/>
      </c>
      <c r="G25" s="12" t="str">
        <f t="shared" si="9"/>
        <v/>
      </c>
      <c r="H25" s="12" t="str">
        <f>IF($A25="","",_xlfn.XLOOKUP($A25,'Screening Teachers'!$C:$C,'Screening Teachers'!G:G))</f>
        <v/>
      </c>
      <c r="I25" s="12" t="str">
        <f t="shared" si="0"/>
        <v/>
      </c>
      <c r="J25" s="28"/>
      <c r="K25" s="28"/>
      <c r="L25" s="55">
        <v>10</v>
      </c>
      <c r="M25" s="29"/>
      <c r="N25" s="29"/>
      <c r="O25" s="29"/>
      <c r="P25" s="29"/>
      <c r="Q25" s="29"/>
      <c r="R25" s="29"/>
      <c r="S25" s="29"/>
      <c r="T25" s="29"/>
      <c r="U25" s="29"/>
      <c r="V25" s="29"/>
      <c r="W25" s="29"/>
      <c r="X25" s="30"/>
      <c r="Y25" s="49" t="str">
        <f t="shared" si="3"/>
        <v/>
      </c>
      <c r="Z25" s="50" t="str">
        <f t="shared" si="4"/>
        <v/>
      </c>
      <c r="AA25" s="50" t="str">
        <f t="shared" si="5"/>
        <v/>
      </c>
      <c r="AB25" s="51" t="str">
        <f t="shared" si="1"/>
        <v/>
      </c>
      <c r="AC25" s="62" t="str">
        <f t="shared" si="2"/>
        <v/>
      </c>
      <c r="AD25" s="36"/>
    </row>
    <row r="26" spans="1:30" x14ac:dyDescent="0.2">
      <c r="A26" s="12" t="str">
        <f t="shared" si="6"/>
        <v/>
      </c>
      <c r="B26" s="4" t="str" cm="1">
        <f t="array" aca="1" ref="B26" ca="1">IF(J26="","",MID(CELL("filename",A13),FIND("]",CELL("filename",A13))+1,LEN(CELL("filename",A13))-FIND("]",CELL("filename",A13))))</f>
        <v/>
      </c>
      <c r="C26" s="12" t="str">
        <f>IFERROR(IF($A26="","",_xlfn.XLOOKUP($A26,'Screening Teachers'!$C:$C,'Screening Teachers'!H:H)),"Not available")</f>
        <v/>
      </c>
      <c r="D26" s="12" t="str">
        <f>IF($A26="","",_xlfn.XLOOKUP($A26,'Screening Teachers'!$C:$C,'Screening Teachers'!D:D))</f>
        <v/>
      </c>
      <c r="E26" s="18" t="str">
        <f t="shared" si="7"/>
        <v/>
      </c>
      <c r="F26" s="12" t="str">
        <f t="shared" si="8"/>
        <v/>
      </c>
      <c r="G26" s="12" t="str">
        <f t="shared" si="9"/>
        <v/>
      </c>
      <c r="H26" s="12" t="str">
        <f>IF($A26="","",_xlfn.XLOOKUP($A26,'Screening Teachers'!$C:$C,'Screening Teachers'!G:G))</f>
        <v/>
      </c>
      <c r="I26" s="12" t="str">
        <f t="shared" si="0"/>
        <v/>
      </c>
      <c r="J26" s="28"/>
      <c r="K26" s="28"/>
      <c r="L26" s="55">
        <v>11</v>
      </c>
      <c r="M26" s="29"/>
      <c r="N26" s="29"/>
      <c r="O26" s="29"/>
      <c r="P26" s="29"/>
      <c r="Q26" s="29"/>
      <c r="R26" s="29"/>
      <c r="S26" s="29"/>
      <c r="T26" s="29"/>
      <c r="U26" s="29"/>
      <c r="V26" s="29"/>
      <c r="W26" s="29"/>
      <c r="X26" s="30"/>
      <c r="Y26" s="49" t="str">
        <f t="shared" si="3"/>
        <v/>
      </c>
      <c r="Z26" s="50" t="str">
        <f t="shared" si="4"/>
        <v/>
      </c>
      <c r="AA26" s="50" t="str">
        <f t="shared" si="5"/>
        <v/>
      </c>
      <c r="AB26" s="51" t="str">
        <f t="shared" si="1"/>
        <v/>
      </c>
      <c r="AC26" s="62" t="str">
        <f t="shared" si="2"/>
        <v/>
      </c>
      <c r="AD26" s="36"/>
    </row>
    <row r="27" spans="1:30" x14ac:dyDescent="0.2">
      <c r="A27" s="12" t="str">
        <f t="shared" si="6"/>
        <v/>
      </c>
      <c r="B27" s="4" t="str" cm="1">
        <f t="array" aca="1" ref="B27" ca="1">IF(J27="","",MID(CELL("filename",A14),FIND("]",CELL("filename",A14))+1,LEN(CELL("filename",A14))-FIND("]",CELL("filename",A14))))</f>
        <v/>
      </c>
      <c r="C27" s="12" t="str">
        <f>IFERROR(IF($A27="","",_xlfn.XLOOKUP($A27,'Screening Teachers'!$C:$C,'Screening Teachers'!H:H)),"Not available")</f>
        <v/>
      </c>
      <c r="D27" s="12" t="str">
        <f>IF($A27="","",_xlfn.XLOOKUP($A27,'Screening Teachers'!$C:$C,'Screening Teachers'!D:D))</f>
        <v/>
      </c>
      <c r="E27" s="18" t="str">
        <f t="shared" si="7"/>
        <v/>
      </c>
      <c r="F27" s="12" t="str">
        <f t="shared" si="8"/>
        <v/>
      </c>
      <c r="G27" s="12" t="str">
        <f t="shared" si="9"/>
        <v/>
      </c>
      <c r="H27" s="12" t="str">
        <f>IF($A27="","",_xlfn.XLOOKUP($A27,'Screening Teachers'!$C:$C,'Screening Teachers'!G:G))</f>
        <v/>
      </c>
      <c r="I27" s="12" t="str">
        <f t="shared" si="0"/>
        <v/>
      </c>
      <c r="J27" s="28"/>
      <c r="K27" s="28"/>
      <c r="L27" s="55">
        <v>12</v>
      </c>
      <c r="M27" s="29"/>
      <c r="N27" s="29"/>
      <c r="O27" s="29"/>
      <c r="P27" s="29"/>
      <c r="Q27" s="29"/>
      <c r="R27" s="29"/>
      <c r="S27" s="29"/>
      <c r="T27" s="29"/>
      <c r="U27" s="29"/>
      <c r="V27" s="29"/>
      <c r="W27" s="29"/>
      <c r="X27" s="30"/>
      <c r="Y27" s="49" t="str">
        <f t="shared" si="3"/>
        <v/>
      </c>
      <c r="Z27" s="50" t="str">
        <f t="shared" si="4"/>
        <v/>
      </c>
      <c r="AA27" s="50" t="str">
        <f t="shared" si="5"/>
        <v/>
      </c>
      <c r="AB27" s="51" t="str">
        <f t="shared" si="1"/>
        <v/>
      </c>
      <c r="AC27" s="62" t="str">
        <f t="shared" si="2"/>
        <v/>
      </c>
      <c r="AD27" s="36"/>
    </row>
    <row r="28" spans="1:30" x14ac:dyDescent="0.2">
      <c r="A28" s="12" t="str">
        <f t="shared" si="6"/>
        <v/>
      </c>
      <c r="B28" s="4" t="str" cm="1">
        <f t="array" aca="1" ref="B28" ca="1">IF(J28="","",MID(CELL("filename",A15),FIND("]",CELL("filename",A15))+1,LEN(CELL("filename",A15))-FIND("]",CELL("filename",A15))))</f>
        <v/>
      </c>
      <c r="C28" s="12" t="str">
        <f>IFERROR(IF($A28="","",_xlfn.XLOOKUP($A28,'Screening Teachers'!$C:$C,'Screening Teachers'!H:H)),"Not available")</f>
        <v/>
      </c>
      <c r="D28" s="12" t="str">
        <f>IF($A28="","",_xlfn.XLOOKUP($A28,'Screening Teachers'!$C:$C,'Screening Teachers'!D:D))</f>
        <v/>
      </c>
      <c r="E28" s="18" t="str">
        <f t="shared" si="7"/>
        <v/>
      </c>
      <c r="F28" s="12" t="str">
        <f t="shared" si="8"/>
        <v/>
      </c>
      <c r="G28" s="12" t="str">
        <f t="shared" si="9"/>
        <v/>
      </c>
      <c r="H28" s="12" t="str">
        <f>IF($A28="","",_xlfn.XLOOKUP($A28,'Screening Teachers'!$C:$C,'Screening Teachers'!G:G))</f>
        <v/>
      </c>
      <c r="I28" s="12" t="str">
        <f t="shared" si="0"/>
        <v/>
      </c>
      <c r="J28" s="28"/>
      <c r="K28" s="28"/>
      <c r="L28" s="55">
        <v>13</v>
      </c>
      <c r="M28" s="29"/>
      <c r="N28" s="29"/>
      <c r="O28" s="29"/>
      <c r="P28" s="29"/>
      <c r="Q28" s="29"/>
      <c r="R28" s="29"/>
      <c r="S28" s="29"/>
      <c r="T28" s="29"/>
      <c r="U28" s="29"/>
      <c r="V28" s="29"/>
      <c r="W28" s="29"/>
      <c r="X28" s="30"/>
      <c r="Y28" s="49" t="str">
        <f t="shared" si="3"/>
        <v/>
      </c>
      <c r="Z28" s="50" t="str">
        <f t="shared" si="4"/>
        <v/>
      </c>
      <c r="AA28" s="50" t="str">
        <f t="shared" si="5"/>
        <v/>
      </c>
      <c r="AB28" s="51" t="str">
        <f t="shared" si="1"/>
        <v/>
      </c>
      <c r="AC28" s="62" t="str">
        <f t="shared" si="2"/>
        <v/>
      </c>
      <c r="AD28" s="36"/>
    </row>
    <row r="29" spans="1:30" x14ac:dyDescent="0.2">
      <c r="A29" s="12" t="str">
        <f t="shared" si="6"/>
        <v/>
      </c>
      <c r="B29" s="4" t="str" cm="1">
        <f t="array" aca="1" ref="B29" ca="1">IF(J29="","",MID(CELL("filename",A16),FIND("]",CELL("filename",A16))+1,LEN(CELL("filename",A16))-FIND("]",CELL("filename",A16))))</f>
        <v/>
      </c>
      <c r="C29" s="12" t="str">
        <f>IFERROR(IF($A29="","",_xlfn.XLOOKUP($A29,'Screening Teachers'!$C:$C,'Screening Teachers'!H:H)),"Not available")</f>
        <v/>
      </c>
      <c r="D29" s="12" t="str">
        <f>IF($A29="","",_xlfn.XLOOKUP($A29,'Screening Teachers'!$C:$C,'Screening Teachers'!D:D))</f>
        <v/>
      </c>
      <c r="E29" s="18" t="str">
        <f t="shared" si="7"/>
        <v/>
      </c>
      <c r="F29" s="12" t="str">
        <f t="shared" si="8"/>
        <v/>
      </c>
      <c r="G29" s="12" t="str">
        <f t="shared" si="9"/>
        <v/>
      </c>
      <c r="H29" s="12" t="str">
        <f>IF($A29="","",_xlfn.XLOOKUP($A29,'Screening Teachers'!$C:$C,'Screening Teachers'!G:G))</f>
        <v/>
      </c>
      <c r="I29" s="12" t="str">
        <f t="shared" si="0"/>
        <v/>
      </c>
      <c r="J29" s="28"/>
      <c r="K29" s="28"/>
      <c r="L29" s="55">
        <v>14</v>
      </c>
      <c r="M29" s="29"/>
      <c r="N29" s="29"/>
      <c r="O29" s="29"/>
      <c r="P29" s="29"/>
      <c r="Q29" s="29"/>
      <c r="R29" s="29"/>
      <c r="S29" s="29"/>
      <c r="T29" s="29"/>
      <c r="U29" s="29"/>
      <c r="V29" s="29"/>
      <c r="W29" s="29"/>
      <c r="X29" s="30"/>
      <c r="Y29" s="49" t="str">
        <f t="shared" si="3"/>
        <v/>
      </c>
      <c r="Z29" s="50" t="str">
        <f t="shared" si="4"/>
        <v/>
      </c>
      <c r="AA29" s="50" t="str">
        <f t="shared" si="5"/>
        <v/>
      </c>
      <c r="AB29" s="51" t="str">
        <f t="shared" si="1"/>
        <v/>
      </c>
      <c r="AC29" s="62" t="str">
        <f t="shared" si="2"/>
        <v/>
      </c>
      <c r="AD29" s="36"/>
    </row>
    <row r="30" spans="1:30" x14ac:dyDescent="0.2">
      <c r="A30" s="12" t="str">
        <f t="shared" si="6"/>
        <v/>
      </c>
      <c r="B30" s="4" t="str" cm="1">
        <f t="array" aca="1" ref="B30" ca="1">IF(J30="","",MID(CELL("filename",A17),FIND("]",CELL("filename",A17))+1,LEN(CELL("filename",A17))-FIND("]",CELL("filename",A17))))</f>
        <v/>
      </c>
      <c r="C30" s="12" t="str">
        <f>IFERROR(IF($A30="","",_xlfn.XLOOKUP($A30,'Screening Teachers'!$C:$C,'Screening Teachers'!H:H)),"Not available")</f>
        <v/>
      </c>
      <c r="D30" s="12" t="str">
        <f>IF($A30="","",_xlfn.XLOOKUP($A30,'Screening Teachers'!$C:$C,'Screening Teachers'!D:D))</f>
        <v/>
      </c>
      <c r="E30" s="18" t="str">
        <f t="shared" si="7"/>
        <v/>
      </c>
      <c r="F30" s="12" t="str">
        <f t="shared" si="8"/>
        <v/>
      </c>
      <c r="G30" s="12" t="str">
        <f t="shared" si="9"/>
        <v/>
      </c>
      <c r="H30" s="12" t="str">
        <f>IF($A30="","",_xlfn.XLOOKUP($A30,'Screening Teachers'!$C:$C,'Screening Teachers'!G:G))</f>
        <v/>
      </c>
      <c r="I30" s="12" t="str">
        <f t="shared" si="0"/>
        <v/>
      </c>
      <c r="J30" s="28"/>
      <c r="K30" s="28"/>
      <c r="L30" s="55">
        <v>15</v>
      </c>
      <c r="M30" s="29"/>
      <c r="N30" s="29"/>
      <c r="O30" s="29"/>
      <c r="P30" s="29"/>
      <c r="Q30" s="29"/>
      <c r="R30" s="29"/>
      <c r="S30" s="29"/>
      <c r="T30" s="29"/>
      <c r="U30" s="29"/>
      <c r="V30" s="29"/>
      <c r="W30" s="29"/>
      <c r="X30" s="30"/>
      <c r="Y30" s="49" t="str">
        <f t="shared" si="3"/>
        <v/>
      </c>
      <c r="Z30" s="50" t="str">
        <f t="shared" si="4"/>
        <v/>
      </c>
      <c r="AA30" s="50" t="str">
        <f t="shared" si="5"/>
        <v/>
      </c>
      <c r="AB30" s="51" t="str">
        <f t="shared" si="1"/>
        <v/>
      </c>
      <c r="AC30" s="62" t="str">
        <f t="shared" si="2"/>
        <v/>
      </c>
      <c r="AD30" s="36"/>
    </row>
    <row r="31" spans="1:30" x14ac:dyDescent="0.2">
      <c r="A31" s="12" t="str">
        <f t="shared" si="6"/>
        <v/>
      </c>
      <c r="B31" s="4" t="str" cm="1">
        <f t="array" aca="1" ref="B31" ca="1">IF(J31="","",MID(CELL("filename",A18),FIND("]",CELL("filename",A18))+1,LEN(CELL("filename",A18))-FIND("]",CELL("filename",A18))))</f>
        <v/>
      </c>
      <c r="C31" s="12" t="str">
        <f>IFERROR(IF($A31="","",_xlfn.XLOOKUP($A31,'Screening Teachers'!$C:$C,'Screening Teachers'!H:H)),"Not available")</f>
        <v/>
      </c>
      <c r="D31" s="12" t="str">
        <f>IF($A31="","",_xlfn.XLOOKUP($A31,'Screening Teachers'!$C:$C,'Screening Teachers'!D:D))</f>
        <v/>
      </c>
      <c r="E31" s="18" t="str">
        <f t="shared" si="7"/>
        <v/>
      </c>
      <c r="F31" s="12" t="str">
        <f t="shared" si="8"/>
        <v/>
      </c>
      <c r="G31" s="12" t="str">
        <f t="shared" si="9"/>
        <v/>
      </c>
      <c r="H31" s="12" t="str">
        <f>IF($A31="","",_xlfn.XLOOKUP($A31,'Screening Teachers'!$C:$C,'Screening Teachers'!G:G))</f>
        <v/>
      </c>
      <c r="I31" s="12" t="str">
        <f t="shared" si="0"/>
        <v/>
      </c>
      <c r="J31" s="28"/>
      <c r="K31" s="28"/>
      <c r="L31" s="55">
        <v>16</v>
      </c>
      <c r="M31" s="29"/>
      <c r="N31" s="29"/>
      <c r="O31" s="29"/>
      <c r="P31" s="29"/>
      <c r="Q31" s="29"/>
      <c r="R31" s="29"/>
      <c r="S31" s="29"/>
      <c r="T31" s="29"/>
      <c r="U31" s="29"/>
      <c r="V31" s="29"/>
      <c r="W31" s="29"/>
      <c r="X31" s="30"/>
      <c r="Y31" s="49" t="str">
        <f t="shared" si="3"/>
        <v/>
      </c>
      <c r="Z31" s="50" t="str">
        <f t="shared" si="4"/>
        <v/>
      </c>
      <c r="AA31" s="50" t="str">
        <f t="shared" si="5"/>
        <v/>
      </c>
      <c r="AB31" s="51" t="str">
        <f t="shared" si="1"/>
        <v/>
      </c>
      <c r="AC31" s="62" t="str">
        <f t="shared" si="2"/>
        <v/>
      </c>
      <c r="AD31" s="36"/>
    </row>
    <row r="32" spans="1:30" x14ac:dyDescent="0.2">
      <c r="A32" s="12" t="str">
        <f t="shared" si="6"/>
        <v/>
      </c>
      <c r="B32" s="4" t="str" cm="1">
        <f t="array" aca="1" ref="B32" ca="1">IF(J32="","",MID(CELL("filename",A19),FIND("]",CELL("filename",A19))+1,LEN(CELL("filename",A19))-FIND("]",CELL("filename",A19))))</f>
        <v/>
      </c>
      <c r="C32" s="12" t="str">
        <f>IFERROR(IF($A32="","",_xlfn.XLOOKUP($A32,'Screening Teachers'!$C:$C,'Screening Teachers'!H:H)),"Not available")</f>
        <v/>
      </c>
      <c r="D32" s="12" t="str">
        <f>IF($A32="","",_xlfn.XLOOKUP($A32,'Screening Teachers'!$C:$C,'Screening Teachers'!D:D))</f>
        <v/>
      </c>
      <c r="E32" s="18" t="str">
        <f t="shared" si="7"/>
        <v/>
      </c>
      <c r="F32" s="12" t="str">
        <f t="shared" si="8"/>
        <v/>
      </c>
      <c r="G32" s="12" t="str">
        <f t="shared" si="9"/>
        <v/>
      </c>
      <c r="H32" s="12" t="str">
        <f>IF($A32="","",_xlfn.XLOOKUP($A32,'Screening Teachers'!$C:$C,'Screening Teachers'!G:G))</f>
        <v/>
      </c>
      <c r="I32" s="12" t="str">
        <f t="shared" si="0"/>
        <v/>
      </c>
      <c r="J32" s="28"/>
      <c r="K32" s="28"/>
      <c r="L32" s="55">
        <v>17</v>
      </c>
      <c r="M32" s="29"/>
      <c r="N32" s="29"/>
      <c r="O32" s="29"/>
      <c r="P32" s="29"/>
      <c r="Q32" s="29"/>
      <c r="R32" s="29"/>
      <c r="S32" s="29"/>
      <c r="T32" s="29"/>
      <c r="U32" s="29"/>
      <c r="V32" s="29"/>
      <c r="W32" s="29"/>
      <c r="X32" s="30"/>
      <c r="Y32" s="49" t="str">
        <f t="shared" si="3"/>
        <v/>
      </c>
      <c r="Z32" s="50" t="str">
        <f t="shared" si="4"/>
        <v/>
      </c>
      <c r="AA32" s="50" t="str">
        <f t="shared" si="5"/>
        <v/>
      </c>
      <c r="AB32" s="51" t="str">
        <f t="shared" si="1"/>
        <v/>
      </c>
      <c r="AC32" s="62" t="str">
        <f t="shared" si="2"/>
        <v/>
      </c>
      <c r="AD32" s="36"/>
    </row>
    <row r="33" spans="1:30" x14ac:dyDescent="0.2">
      <c r="A33" s="12" t="str">
        <f t="shared" si="6"/>
        <v/>
      </c>
      <c r="B33" s="4" t="str" cm="1">
        <f t="array" aca="1" ref="B33" ca="1">IF(J33="","",MID(CELL("filename",A20),FIND("]",CELL("filename",A20))+1,LEN(CELL("filename",A20))-FIND("]",CELL("filename",A20))))</f>
        <v/>
      </c>
      <c r="C33" s="12" t="str">
        <f>IFERROR(IF($A33="","",_xlfn.XLOOKUP($A33,'Screening Teachers'!$C:$C,'Screening Teachers'!H:H)),"Not available")</f>
        <v/>
      </c>
      <c r="D33" s="12" t="str">
        <f>IF($A33="","",_xlfn.XLOOKUP($A33,'Screening Teachers'!$C:$C,'Screening Teachers'!D:D))</f>
        <v/>
      </c>
      <c r="E33" s="18" t="str">
        <f t="shared" si="7"/>
        <v/>
      </c>
      <c r="F33" s="12" t="str">
        <f t="shared" si="8"/>
        <v/>
      </c>
      <c r="G33" s="12" t="str">
        <f t="shared" si="9"/>
        <v/>
      </c>
      <c r="H33" s="12" t="str">
        <f>IF($A33="","",_xlfn.XLOOKUP($A33,'Screening Teachers'!$C:$C,'Screening Teachers'!G:G))</f>
        <v/>
      </c>
      <c r="I33" s="12" t="str">
        <f t="shared" si="0"/>
        <v/>
      </c>
      <c r="J33" s="28"/>
      <c r="K33" s="28"/>
      <c r="L33" s="55">
        <v>18</v>
      </c>
      <c r="M33" s="29"/>
      <c r="N33" s="29"/>
      <c r="O33" s="29"/>
      <c r="P33" s="29"/>
      <c r="Q33" s="29"/>
      <c r="R33" s="29"/>
      <c r="S33" s="29"/>
      <c r="T33" s="29"/>
      <c r="U33" s="29"/>
      <c r="V33" s="29"/>
      <c r="W33" s="29"/>
      <c r="X33" s="30"/>
      <c r="Y33" s="49" t="str">
        <f t="shared" si="3"/>
        <v/>
      </c>
      <c r="Z33" s="50" t="str">
        <f t="shared" si="4"/>
        <v/>
      </c>
      <c r="AA33" s="50" t="str">
        <f t="shared" si="5"/>
        <v/>
      </c>
      <c r="AB33" s="51" t="str">
        <f t="shared" si="1"/>
        <v/>
      </c>
      <c r="AC33" s="62" t="str">
        <f t="shared" si="2"/>
        <v/>
      </c>
      <c r="AD33" s="36"/>
    </row>
    <row r="34" spans="1:30" x14ac:dyDescent="0.2">
      <c r="A34" s="12" t="str">
        <f t="shared" si="6"/>
        <v/>
      </c>
      <c r="B34" s="4" t="str" cm="1">
        <f t="array" aca="1" ref="B34" ca="1">IF(J34="","",MID(CELL("filename",A21),FIND("]",CELL("filename",A21))+1,LEN(CELL("filename",A21))-FIND("]",CELL("filename",A21))))</f>
        <v/>
      </c>
      <c r="C34" s="12" t="str">
        <f>IFERROR(IF($A34="","",_xlfn.XLOOKUP($A34,'Screening Teachers'!$C:$C,'Screening Teachers'!H:H)),"Not available")</f>
        <v/>
      </c>
      <c r="D34" s="12" t="str">
        <f>IF($A34="","",_xlfn.XLOOKUP($A34,'Screening Teachers'!$C:$C,'Screening Teachers'!D:D))</f>
        <v/>
      </c>
      <c r="E34" s="18" t="str">
        <f t="shared" si="7"/>
        <v/>
      </c>
      <c r="F34" s="12" t="str">
        <f t="shared" si="8"/>
        <v/>
      </c>
      <c r="G34" s="12" t="str">
        <f t="shared" si="9"/>
        <v/>
      </c>
      <c r="H34" s="12" t="str">
        <f>IF($A34="","",_xlfn.XLOOKUP($A34,'Screening Teachers'!$C:$C,'Screening Teachers'!G:G))</f>
        <v/>
      </c>
      <c r="I34" s="12" t="str">
        <f t="shared" si="0"/>
        <v/>
      </c>
      <c r="J34" s="28"/>
      <c r="K34" s="28"/>
      <c r="L34" s="55">
        <v>19</v>
      </c>
      <c r="M34" s="29"/>
      <c r="N34" s="29"/>
      <c r="O34" s="29"/>
      <c r="P34" s="29"/>
      <c r="Q34" s="29"/>
      <c r="R34" s="29"/>
      <c r="S34" s="29"/>
      <c r="T34" s="29"/>
      <c r="U34" s="29"/>
      <c r="V34" s="29"/>
      <c r="W34" s="29"/>
      <c r="X34" s="30"/>
      <c r="Y34" s="49" t="str">
        <f t="shared" si="3"/>
        <v/>
      </c>
      <c r="Z34" s="50" t="str">
        <f t="shared" si="4"/>
        <v/>
      </c>
      <c r="AA34" s="50" t="str">
        <f t="shared" si="5"/>
        <v/>
      </c>
      <c r="AB34" s="51" t="str">
        <f t="shared" si="1"/>
        <v/>
      </c>
      <c r="AC34" s="62" t="str">
        <f t="shared" si="2"/>
        <v/>
      </c>
      <c r="AD34" s="36"/>
    </row>
    <row r="35" spans="1:30" x14ac:dyDescent="0.2">
      <c r="A35" s="12" t="str">
        <f t="shared" si="6"/>
        <v/>
      </c>
      <c r="B35" s="4" t="str" cm="1">
        <f t="array" aca="1" ref="B35" ca="1">IF(J35="","",MID(CELL("filename",A22),FIND("]",CELL("filename",A22))+1,LEN(CELL("filename",A22))-FIND("]",CELL("filename",A22))))</f>
        <v/>
      </c>
      <c r="C35" s="12" t="str">
        <f>IFERROR(IF($A35="","",_xlfn.XLOOKUP($A35,'Screening Teachers'!$C:$C,'Screening Teachers'!H:H)),"Not available")</f>
        <v/>
      </c>
      <c r="D35" s="12" t="str">
        <f>IF($A35="","",_xlfn.XLOOKUP($A35,'Screening Teachers'!$C:$C,'Screening Teachers'!D:D))</f>
        <v/>
      </c>
      <c r="E35" s="18" t="str">
        <f t="shared" si="7"/>
        <v/>
      </c>
      <c r="F35" s="12" t="str">
        <f t="shared" si="8"/>
        <v/>
      </c>
      <c r="G35" s="12" t="str">
        <f t="shared" si="9"/>
        <v/>
      </c>
      <c r="H35" s="12" t="str">
        <f>IF($A35="","",_xlfn.XLOOKUP($A35,'Screening Teachers'!$C:$C,'Screening Teachers'!G:G))</f>
        <v/>
      </c>
      <c r="I35" s="12" t="str">
        <f t="shared" si="0"/>
        <v/>
      </c>
      <c r="J35" s="28"/>
      <c r="K35" s="28"/>
      <c r="L35" s="55">
        <v>20</v>
      </c>
      <c r="M35" s="29"/>
      <c r="N35" s="29"/>
      <c r="O35" s="29"/>
      <c r="P35" s="29"/>
      <c r="Q35" s="29"/>
      <c r="R35" s="29"/>
      <c r="S35" s="29"/>
      <c r="T35" s="29"/>
      <c r="U35" s="29"/>
      <c r="V35" s="29"/>
      <c r="W35" s="29"/>
      <c r="X35" s="30"/>
      <c r="Y35" s="49" t="str">
        <f t="shared" si="3"/>
        <v/>
      </c>
      <c r="Z35" s="50" t="str">
        <f t="shared" si="4"/>
        <v/>
      </c>
      <c r="AA35" s="50" t="str">
        <f t="shared" si="5"/>
        <v/>
      </c>
      <c r="AB35" s="51" t="str">
        <f t="shared" si="1"/>
        <v/>
      </c>
      <c r="AC35" s="62" t="str">
        <f t="shared" si="2"/>
        <v/>
      </c>
      <c r="AD35" s="36"/>
    </row>
    <row r="36" spans="1:30" x14ac:dyDescent="0.2">
      <c r="A36" s="12" t="str">
        <f t="shared" si="6"/>
        <v/>
      </c>
      <c r="B36" s="4" t="str" cm="1">
        <f t="array" aca="1" ref="B36" ca="1">IF(J36="","",MID(CELL("filename",A23),FIND("]",CELL("filename",A23))+1,LEN(CELL("filename",A23))-FIND("]",CELL("filename",A23))))</f>
        <v/>
      </c>
      <c r="C36" s="12" t="str">
        <f>IFERROR(IF($A36="","",_xlfn.XLOOKUP($A36,'Screening Teachers'!$C:$C,'Screening Teachers'!H:H)),"Not available")</f>
        <v/>
      </c>
      <c r="D36" s="12" t="str">
        <f>IF($A36="","",_xlfn.XLOOKUP($A36,'Screening Teachers'!$C:$C,'Screening Teachers'!D:D))</f>
        <v/>
      </c>
      <c r="E36" s="18" t="str">
        <f t="shared" si="7"/>
        <v/>
      </c>
      <c r="F36" s="12" t="str">
        <f t="shared" si="8"/>
        <v/>
      </c>
      <c r="G36" s="12" t="str">
        <f t="shared" si="9"/>
        <v/>
      </c>
      <c r="H36" s="12" t="str">
        <f>IF($A36="","",_xlfn.XLOOKUP($A36,'Screening Teachers'!$C:$C,'Screening Teachers'!G:G))</f>
        <v/>
      </c>
      <c r="I36" s="12" t="str">
        <f t="shared" si="0"/>
        <v/>
      </c>
      <c r="J36" s="28"/>
      <c r="K36" s="28"/>
      <c r="L36" s="55">
        <v>21</v>
      </c>
      <c r="M36" s="29"/>
      <c r="N36" s="29"/>
      <c r="O36" s="29"/>
      <c r="P36" s="29"/>
      <c r="Q36" s="29"/>
      <c r="R36" s="29"/>
      <c r="S36" s="29"/>
      <c r="T36" s="29"/>
      <c r="U36" s="29"/>
      <c r="V36" s="29"/>
      <c r="W36" s="29"/>
      <c r="X36" s="30"/>
      <c r="Y36" s="49" t="str">
        <f t="shared" si="3"/>
        <v/>
      </c>
      <c r="Z36" s="50" t="str">
        <f t="shared" si="4"/>
        <v/>
      </c>
      <c r="AA36" s="50" t="str">
        <f t="shared" si="5"/>
        <v/>
      </c>
      <c r="AB36" s="51" t="str">
        <f t="shared" si="1"/>
        <v/>
      </c>
      <c r="AC36" s="62" t="str">
        <f t="shared" si="2"/>
        <v/>
      </c>
      <c r="AD36" s="36"/>
    </row>
    <row r="37" spans="1:30" x14ac:dyDescent="0.2">
      <c r="A37" s="12" t="str">
        <f t="shared" si="6"/>
        <v/>
      </c>
      <c r="B37" s="4" t="str" cm="1">
        <f t="array" aca="1" ref="B37" ca="1">IF(J37="","",MID(CELL("filename",A24),FIND("]",CELL("filename",A24))+1,LEN(CELL("filename",A24))-FIND("]",CELL("filename",A24))))</f>
        <v/>
      </c>
      <c r="C37" s="12" t="str">
        <f>IFERROR(IF($A37="","",_xlfn.XLOOKUP($A37,'Screening Teachers'!$C:$C,'Screening Teachers'!H:H)),"Not available")</f>
        <v/>
      </c>
      <c r="D37" s="12" t="str">
        <f>IF($A37="","",_xlfn.XLOOKUP($A37,'Screening Teachers'!$C:$C,'Screening Teachers'!D:D))</f>
        <v/>
      </c>
      <c r="E37" s="18" t="str">
        <f t="shared" si="7"/>
        <v/>
      </c>
      <c r="F37" s="12" t="str">
        <f t="shared" si="8"/>
        <v/>
      </c>
      <c r="G37" s="12" t="str">
        <f t="shared" si="9"/>
        <v/>
      </c>
      <c r="H37" s="12" t="str">
        <f>IF($A37="","",_xlfn.XLOOKUP($A37,'Screening Teachers'!$C:$C,'Screening Teachers'!G:G))</f>
        <v/>
      </c>
      <c r="I37" s="12" t="str">
        <f t="shared" si="0"/>
        <v/>
      </c>
      <c r="J37" s="28"/>
      <c r="K37" s="28"/>
      <c r="L37" s="55">
        <v>22</v>
      </c>
      <c r="M37" s="29"/>
      <c r="N37" s="29"/>
      <c r="O37" s="29"/>
      <c r="P37" s="29"/>
      <c r="Q37" s="29"/>
      <c r="R37" s="29"/>
      <c r="S37" s="29"/>
      <c r="T37" s="29"/>
      <c r="U37" s="29"/>
      <c r="V37" s="29"/>
      <c r="W37" s="29"/>
      <c r="X37" s="30"/>
      <c r="Y37" s="49" t="str">
        <f t="shared" si="3"/>
        <v/>
      </c>
      <c r="Z37" s="50" t="str">
        <f t="shared" si="4"/>
        <v/>
      </c>
      <c r="AA37" s="50" t="str">
        <f t="shared" si="5"/>
        <v/>
      </c>
      <c r="AB37" s="51" t="str">
        <f t="shared" si="1"/>
        <v/>
      </c>
      <c r="AC37" s="62" t="str">
        <f t="shared" si="2"/>
        <v/>
      </c>
      <c r="AD37" s="36"/>
    </row>
    <row r="38" spans="1:30" x14ac:dyDescent="0.2">
      <c r="A38" s="12" t="str">
        <f t="shared" si="6"/>
        <v/>
      </c>
      <c r="B38" s="4" t="str" cm="1">
        <f t="array" aca="1" ref="B38" ca="1">IF(J38="","",MID(CELL("filename",A25),FIND("]",CELL("filename",A25))+1,LEN(CELL("filename",A25))-FIND("]",CELL("filename",A25))))</f>
        <v/>
      </c>
      <c r="C38" s="12" t="str">
        <f>IFERROR(IF($A38="","",_xlfn.XLOOKUP($A38,'Screening Teachers'!$C:$C,'Screening Teachers'!H:H)),"Not available")</f>
        <v/>
      </c>
      <c r="D38" s="12" t="str">
        <f>IF($A38="","",_xlfn.XLOOKUP($A38,'Screening Teachers'!$C:$C,'Screening Teachers'!D:D))</f>
        <v/>
      </c>
      <c r="E38" s="18" t="str">
        <f t="shared" si="7"/>
        <v/>
      </c>
      <c r="F38" s="12" t="str">
        <f t="shared" si="8"/>
        <v/>
      </c>
      <c r="G38" s="12" t="str">
        <f t="shared" si="9"/>
        <v/>
      </c>
      <c r="H38" s="12" t="str">
        <f>IF($A38="","",_xlfn.XLOOKUP($A38,'Screening Teachers'!$C:$C,'Screening Teachers'!G:G))</f>
        <v/>
      </c>
      <c r="I38" s="12" t="str">
        <f t="shared" si="0"/>
        <v/>
      </c>
      <c r="J38" s="28"/>
      <c r="K38" s="28"/>
      <c r="L38" s="55">
        <v>23</v>
      </c>
      <c r="M38" s="29"/>
      <c r="N38" s="29"/>
      <c r="O38" s="29"/>
      <c r="P38" s="29"/>
      <c r="Q38" s="29"/>
      <c r="R38" s="29"/>
      <c r="S38" s="29"/>
      <c r="T38" s="29"/>
      <c r="U38" s="29"/>
      <c r="V38" s="29"/>
      <c r="W38" s="29"/>
      <c r="X38" s="30"/>
      <c r="Y38" s="49" t="str">
        <f t="shared" si="3"/>
        <v/>
      </c>
      <c r="Z38" s="50" t="str">
        <f t="shared" si="4"/>
        <v/>
      </c>
      <c r="AA38" s="50" t="str">
        <f t="shared" si="5"/>
        <v/>
      </c>
      <c r="AB38" s="51" t="str">
        <f t="shared" si="1"/>
        <v/>
      </c>
      <c r="AC38" s="62" t="str">
        <f t="shared" si="2"/>
        <v/>
      </c>
      <c r="AD38" s="36"/>
    </row>
    <row r="39" spans="1:30" x14ac:dyDescent="0.2">
      <c r="A39" s="12" t="str">
        <f t="shared" si="6"/>
        <v/>
      </c>
      <c r="B39" s="4" t="str" cm="1">
        <f t="array" aca="1" ref="B39" ca="1">IF(J39="","",MID(CELL("filename",A26),FIND("]",CELL("filename",A26))+1,LEN(CELL("filename",A26))-FIND("]",CELL("filename",A26))))</f>
        <v/>
      </c>
      <c r="C39" s="12" t="str">
        <f>IFERROR(IF($A39="","",_xlfn.XLOOKUP($A39,'Screening Teachers'!$C:$C,'Screening Teachers'!H:H)),"Not available")</f>
        <v/>
      </c>
      <c r="D39" s="12" t="str">
        <f>IF($A39="","",_xlfn.XLOOKUP($A39,'Screening Teachers'!$C:$C,'Screening Teachers'!D:D))</f>
        <v/>
      </c>
      <c r="E39" s="18" t="str">
        <f t="shared" si="7"/>
        <v/>
      </c>
      <c r="F39" s="12" t="str">
        <f t="shared" si="8"/>
        <v/>
      </c>
      <c r="G39" s="12" t="str">
        <f t="shared" si="9"/>
        <v/>
      </c>
      <c r="H39" s="12" t="str">
        <f>IF($A39="","",_xlfn.XLOOKUP($A39,'Screening Teachers'!$C:$C,'Screening Teachers'!G:G))</f>
        <v/>
      </c>
      <c r="I39" s="12" t="str">
        <f t="shared" si="0"/>
        <v/>
      </c>
      <c r="J39" s="28"/>
      <c r="K39" s="28"/>
      <c r="L39" s="55">
        <v>24</v>
      </c>
      <c r="M39" s="29"/>
      <c r="N39" s="29"/>
      <c r="O39" s="29"/>
      <c r="P39" s="29"/>
      <c r="Q39" s="29"/>
      <c r="R39" s="29"/>
      <c r="S39" s="29"/>
      <c r="T39" s="29"/>
      <c r="U39" s="29"/>
      <c r="V39" s="29"/>
      <c r="W39" s="29"/>
      <c r="X39" s="30"/>
      <c r="Y39" s="49" t="str">
        <f t="shared" si="3"/>
        <v/>
      </c>
      <c r="Z39" s="50" t="str">
        <f t="shared" si="4"/>
        <v/>
      </c>
      <c r="AA39" s="50" t="str">
        <f t="shared" si="5"/>
        <v/>
      </c>
      <c r="AB39" s="51" t="str">
        <f t="shared" si="1"/>
        <v/>
      </c>
      <c r="AC39" s="62" t="str">
        <f t="shared" si="2"/>
        <v/>
      </c>
      <c r="AD39" s="36"/>
    </row>
    <row r="40" spans="1:30" x14ac:dyDescent="0.2">
      <c r="A40" s="12" t="str">
        <f t="shared" si="6"/>
        <v/>
      </c>
      <c r="B40" s="4" t="str" cm="1">
        <f t="array" aca="1" ref="B40" ca="1">IF(J40="","",MID(CELL("filename",A27),FIND("]",CELL("filename",A27))+1,LEN(CELL("filename",A27))-FIND("]",CELL("filename",A27))))</f>
        <v/>
      </c>
      <c r="C40" s="12" t="str">
        <f>IFERROR(IF($A40="","",_xlfn.XLOOKUP($A40,'Screening Teachers'!$C:$C,'Screening Teachers'!H:H)),"Not available")</f>
        <v/>
      </c>
      <c r="D40" s="12" t="str">
        <f>IF($A40="","",_xlfn.XLOOKUP($A40,'Screening Teachers'!$C:$C,'Screening Teachers'!D:D))</f>
        <v/>
      </c>
      <c r="E40" s="18" t="str">
        <f t="shared" si="7"/>
        <v/>
      </c>
      <c r="F40" s="12" t="str">
        <f t="shared" si="8"/>
        <v/>
      </c>
      <c r="G40" s="12" t="str">
        <f t="shared" si="9"/>
        <v/>
      </c>
      <c r="H40" s="12" t="str">
        <f>IF($A40="","",_xlfn.XLOOKUP($A40,'Screening Teachers'!$C:$C,'Screening Teachers'!G:G))</f>
        <v/>
      </c>
      <c r="I40" s="12" t="str">
        <f t="shared" si="0"/>
        <v/>
      </c>
      <c r="J40" s="28"/>
      <c r="K40" s="28"/>
      <c r="L40" s="55">
        <v>25</v>
      </c>
      <c r="M40" s="29"/>
      <c r="N40" s="29"/>
      <c r="O40" s="29"/>
      <c r="P40" s="29"/>
      <c r="Q40" s="29"/>
      <c r="R40" s="29"/>
      <c r="S40" s="29"/>
      <c r="T40" s="29"/>
      <c r="U40" s="29"/>
      <c r="V40" s="29"/>
      <c r="W40" s="29"/>
      <c r="X40" s="30"/>
      <c r="Y40" s="49" t="str">
        <f t="shared" si="3"/>
        <v/>
      </c>
      <c r="Z40" s="50" t="str">
        <f t="shared" si="4"/>
        <v/>
      </c>
      <c r="AA40" s="50" t="str">
        <f t="shared" si="5"/>
        <v/>
      </c>
      <c r="AB40" s="51" t="str">
        <f t="shared" si="1"/>
        <v/>
      </c>
      <c r="AC40" s="62" t="str">
        <f t="shared" si="2"/>
        <v/>
      </c>
      <c r="AD40" s="36"/>
    </row>
    <row r="41" spans="1:30" x14ac:dyDescent="0.2">
      <c r="A41" s="12" t="str">
        <f t="shared" si="6"/>
        <v/>
      </c>
      <c r="B41" s="4" t="str" cm="1">
        <f t="array" aca="1" ref="B41" ca="1">IF(J41="","",MID(CELL("filename",A28),FIND("]",CELL("filename",A28))+1,LEN(CELL("filename",A28))-FIND("]",CELL("filename",A28))))</f>
        <v/>
      </c>
      <c r="C41" s="12" t="str">
        <f>IFERROR(IF($A41="","",_xlfn.XLOOKUP($A41,'Screening Teachers'!$C:$C,'Screening Teachers'!H:H)),"Not available")</f>
        <v/>
      </c>
      <c r="D41" s="12" t="str">
        <f>IF($A41="","",_xlfn.XLOOKUP($A41,'Screening Teachers'!$C:$C,'Screening Teachers'!D:D))</f>
        <v/>
      </c>
      <c r="E41" s="18" t="str">
        <f t="shared" si="7"/>
        <v/>
      </c>
      <c r="F41" s="12" t="str">
        <f t="shared" si="8"/>
        <v/>
      </c>
      <c r="G41" s="12" t="str">
        <f t="shared" si="9"/>
        <v/>
      </c>
      <c r="H41" s="12" t="str">
        <f>IF($A41="","",_xlfn.XLOOKUP($A41,'Screening Teachers'!$C:$C,'Screening Teachers'!G:G))</f>
        <v/>
      </c>
      <c r="I41" s="12" t="str">
        <f t="shared" si="0"/>
        <v/>
      </c>
      <c r="J41" s="28"/>
      <c r="K41" s="28"/>
      <c r="L41" s="55">
        <v>26</v>
      </c>
      <c r="M41" s="29"/>
      <c r="N41" s="29"/>
      <c r="O41" s="29"/>
      <c r="P41" s="29"/>
      <c r="Q41" s="29"/>
      <c r="R41" s="29"/>
      <c r="S41" s="29"/>
      <c r="T41" s="29"/>
      <c r="U41" s="29"/>
      <c r="V41" s="29"/>
      <c r="W41" s="29"/>
      <c r="X41" s="30"/>
      <c r="Y41" s="49" t="str">
        <f t="shared" si="3"/>
        <v/>
      </c>
      <c r="Z41" s="50" t="str">
        <f t="shared" si="4"/>
        <v/>
      </c>
      <c r="AA41" s="50" t="str">
        <f t="shared" si="5"/>
        <v/>
      </c>
      <c r="AB41" s="51" t="str">
        <f t="shared" si="1"/>
        <v/>
      </c>
      <c r="AC41" s="62" t="str">
        <f t="shared" si="2"/>
        <v/>
      </c>
      <c r="AD41" s="36"/>
    </row>
    <row r="42" spans="1:30" x14ac:dyDescent="0.2">
      <c r="A42" s="12" t="str">
        <f t="shared" si="6"/>
        <v/>
      </c>
      <c r="B42" s="4" t="str" cm="1">
        <f t="array" aca="1" ref="B42" ca="1">IF(J42="","",MID(CELL("filename",A29),FIND("]",CELL("filename",A29))+1,LEN(CELL("filename",A29))-FIND("]",CELL("filename",A29))))</f>
        <v/>
      </c>
      <c r="C42" s="12" t="str">
        <f>IFERROR(IF($A42="","",_xlfn.XLOOKUP($A42,'Screening Teachers'!$C:$C,'Screening Teachers'!H:H)),"Not available")</f>
        <v/>
      </c>
      <c r="D42" s="12" t="str">
        <f>IF($A42="","",_xlfn.XLOOKUP($A42,'Screening Teachers'!$C:$C,'Screening Teachers'!D:D))</f>
        <v/>
      </c>
      <c r="E42" s="18" t="str">
        <f t="shared" si="7"/>
        <v/>
      </c>
      <c r="F42" s="12" t="str">
        <f t="shared" si="8"/>
        <v/>
      </c>
      <c r="G42" s="12" t="str">
        <f t="shared" si="9"/>
        <v/>
      </c>
      <c r="H42" s="12" t="str">
        <f>IF($A42="","",_xlfn.XLOOKUP($A42,'Screening Teachers'!$C:$C,'Screening Teachers'!G:G))</f>
        <v/>
      </c>
      <c r="I42" s="12" t="str">
        <f t="shared" si="0"/>
        <v/>
      </c>
      <c r="J42" s="28"/>
      <c r="K42" s="28"/>
      <c r="L42" s="55">
        <v>27</v>
      </c>
      <c r="M42" s="29"/>
      <c r="N42" s="29"/>
      <c r="O42" s="29"/>
      <c r="P42" s="29"/>
      <c r="Q42" s="29"/>
      <c r="R42" s="29"/>
      <c r="S42" s="29"/>
      <c r="T42" s="29"/>
      <c r="U42" s="29"/>
      <c r="V42" s="29"/>
      <c r="W42" s="29"/>
      <c r="X42" s="30"/>
      <c r="Y42" s="49" t="str">
        <f t="shared" si="3"/>
        <v/>
      </c>
      <c r="Z42" s="50" t="str">
        <f t="shared" si="4"/>
        <v/>
      </c>
      <c r="AA42" s="50" t="str">
        <f t="shared" si="5"/>
        <v/>
      </c>
      <c r="AB42" s="51" t="str">
        <f t="shared" si="1"/>
        <v/>
      </c>
      <c r="AC42" s="62" t="str">
        <f t="shared" si="2"/>
        <v/>
      </c>
      <c r="AD42" s="36"/>
    </row>
    <row r="43" spans="1:30" x14ac:dyDescent="0.2">
      <c r="A43" s="12" t="str">
        <f t="shared" si="6"/>
        <v/>
      </c>
      <c r="B43" s="4" t="str" cm="1">
        <f t="array" aca="1" ref="B43" ca="1">IF(J43="","",MID(CELL("filename",A30),FIND("]",CELL("filename",A30))+1,LEN(CELL("filename",A30))-FIND("]",CELL("filename",A30))))</f>
        <v/>
      </c>
      <c r="C43" s="12" t="str">
        <f>IFERROR(IF($A43="","",_xlfn.XLOOKUP($A43,'Screening Teachers'!$C:$C,'Screening Teachers'!H:H)),"Not available")</f>
        <v/>
      </c>
      <c r="D43" s="12" t="str">
        <f>IF($A43="","",_xlfn.XLOOKUP($A43,'Screening Teachers'!$C:$C,'Screening Teachers'!D:D))</f>
        <v/>
      </c>
      <c r="E43" s="18" t="str">
        <f t="shared" si="7"/>
        <v/>
      </c>
      <c r="F43" s="12" t="str">
        <f t="shared" si="8"/>
        <v/>
      </c>
      <c r="G43" s="12" t="str">
        <f t="shared" si="9"/>
        <v/>
      </c>
      <c r="H43" s="12" t="str">
        <f>IF($A43="","",_xlfn.XLOOKUP($A43,'Screening Teachers'!$C:$C,'Screening Teachers'!G:G))</f>
        <v/>
      </c>
      <c r="I43" s="12" t="str">
        <f t="shared" si="0"/>
        <v/>
      </c>
      <c r="J43" s="28"/>
      <c r="K43" s="28"/>
      <c r="L43" s="55">
        <v>28</v>
      </c>
      <c r="M43" s="29"/>
      <c r="N43" s="29"/>
      <c r="O43" s="29"/>
      <c r="P43" s="29"/>
      <c r="Q43" s="29"/>
      <c r="R43" s="29"/>
      <c r="S43" s="29"/>
      <c r="T43" s="29"/>
      <c r="U43" s="29"/>
      <c r="V43" s="29"/>
      <c r="W43" s="29"/>
      <c r="X43" s="30"/>
      <c r="Y43" s="49" t="str">
        <f t="shared" si="3"/>
        <v/>
      </c>
      <c r="Z43" s="50" t="str">
        <f t="shared" si="4"/>
        <v/>
      </c>
      <c r="AA43" s="50" t="str">
        <f t="shared" si="5"/>
        <v/>
      </c>
      <c r="AB43" s="51" t="str">
        <f t="shared" si="1"/>
        <v/>
      </c>
      <c r="AC43" s="62" t="str">
        <f t="shared" si="2"/>
        <v/>
      </c>
      <c r="AD43" s="36"/>
    </row>
    <row r="44" spans="1:30" x14ac:dyDescent="0.2">
      <c r="A44" s="12" t="str">
        <f t="shared" si="6"/>
        <v/>
      </c>
      <c r="B44" s="4" t="str" cm="1">
        <f t="array" aca="1" ref="B44" ca="1">IF(J44="","",MID(CELL("filename",A31),FIND("]",CELL("filename",A31))+1,LEN(CELL("filename",A31))-FIND("]",CELL("filename",A31))))</f>
        <v/>
      </c>
      <c r="C44" s="12" t="str">
        <f>IFERROR(IF($A44="","",_xlfn.XLOOKUP($A44,'Screening Teachers'!$C:$C,'Screening Teachers'!H:H)),"Not available")</f>
        <v/>
      </c>
      <c r="D44" s="12" t="str">
        <f>IF($A44="","",_xlfn.XLOOKUP($A44,'Screening Teachers'!$C:$C,'Screening Teachers'!D:D))</f>
        <v/>
      </c>
      <c r="E44" s="18" t="str">
        <f t="shared" si="7"/>
        <v/>
      </c>
      <c r="F44" s="12" t="str">
        <f t="shared" si="8"/>
        <v/>
      </c>
      <c r="G44" s="12" t="str">
        <f t="shared" si="9"/>
        <v/>
      </c>
      <c r="H44" s="12" t="str">
        <f>IF($A44="","",_xlfn.XLOOKUP($A44,'Screening Teachers'!$C:$C,'Screening Teachers'!G:G))</f>
        <v/>
      </c>
      <c r="I44" s="12" t="str">
        <f t="shared" si="0"/>
        <v/>
      </c>
      <c r="J44" s="28"/>
      <c r="K44" s="28"/>
      <c r="L44" s="55">
        <v>29</v>
      </c>
      <c r="M44" s="29"/>
      <c r="N44" s="29"/>
      <c r="O44" s="29"/>
      <c r="P44" s="29"/>
      <c r="Q44" s="29"/>
      <c r="R44" s="29"/>
      <c r="S44" s="29"/>
      <c r="T44" s="29"/>
      <c r="U44" s="29"/>
      <c r="V44" s="29"/>
      <c r="W44" s="29"/>
      <c r="X44" s="30"/>
      <c r="Y44" s="49" t="str">
        <f t="shared" si="3"/>
        <v/>
      </c>
      <c r="Z44" s="50" t="str">
        <f t="shared" si="4"/>
        <v/>
      </c>
      <c r="AA44" s="50" t="str">
        <f t="shared" si="5"/>
        <v/>
      </c>
      <c r="AB44" s="51" t="str">
        <f t="shared" si="1"/>
        <v/>
      </c>
      <c r="AC44" s="62" t="str">
        <f t="shared" si="2"/>
        <v/>
      </c>
      <c r="AD44" s="36"/>
    </row>
    <row r="45" spans="1:30" x14ac:dyDescent="0.2">
      <c r="A45" s="12" t="str">
        <f t="shared" si="6"/>
        <v/>
      </c>
      <c r="B45" s="4" t="str" cm="1">
        <f t="array" aca="1" ref="B45" ca="1">IF(J45="","",MID(CELL("filename",A32),FIND("]",CELL("filename",A32))+1,LEN(CELL("filename",A32))-FIND("]",CELL("filename",A32))))</f>
        <v/>
      </c>
      <c r="C45" s="12" t="str">
        <f>IFERROR(IF($A45="","",_xlfn.XLOOKUP($A45,'Screening Teachers'!$C:$C,'Screening Teachers'!H:H)),"Not available")</f>
        <v/>
      </c>
      <c r="D45" s="12" t="str">
        <f>IF($A45="","",_xlfn.XLOOKUP($A45,'Screening Teachers'!$C:$C,'Screening Teachers'!D:D))</f>
        <v/>
      </c>
      <c r="E45" s="18" t="str">
        <f t="shared" si="7"/>
        <v/>
      </c>
      <c r="F45" s="12" t="str">
        <f t="shared" si="8"/>
        <v/>
      </c>
      <c r="G45" s="12" t="str">
        <f t="shared" si="9"/>
        <v/>
      </c>
      <c r="H45" s="12" t="str">
        <f>IF($A45="","",_xlfn.XLOOKUP($A45,'Screening Teachers'!$C:$C,'Screening Teachers'!G:G))</f>
        <v/>
      </c>
      <c r="I45" s="12" t="str">
        <f t="shared" si="0"/>
        <v/>
      </c>
      <c r="J45" s="28"/>
      <c r="K45" s="28"/>
      <c r="L45" s="55">
        <v>30</v>
      </c>
      <c r="M45" s="29"/>
      <c r="N45" s="29"/>
      <c r="O45" s="29"/>
      <c r="P45" s="29"/>
      <c r="Q45" s="29"/>
      <c r="R45" s="29"/>
      <c r="S45" s="29"/>
      <c r="T45" s="29"/>
      <c r="U45" s="29"/>
      <c r="V45" s="29"/>
      <c r="W45" s="29"/>
      <c r="X45" s="30"/>
      <c r="Y45" s="49" t="str">
        <f t="shared" si="3"/>
        <v/>
      </c>
      <c r="Z45" s="50" t="str">
        <f t="shared" si="4"/>
        <v/>
      </c>
      <c r="AA45" s="50" t="str">
        <f t="shared" si="5"/>
        <v/>
      </c>
      <c r="AB45" s="51" t="str">
        <f t="shared" si="1"/>
        <v/>
      </c>
      <c r="AC45" s="62" t="str">
        <f t="shared" si="2"/>
        <v/>
      </c>
      <c r="AD45" s="36"/>
    </row>
    <row r="46" spans="1:30" x14ac:dyDescent="0.2">
      <c r="A46" s="12" t="str">
        <f t="shared" si="6"/>
        <v/>
      </c>
      <c r="B46" s="4" t="str" cm="1">
        <f t="array" aca="1" ref="B46" ca="1">IF(J46="","",MID(CELL("filename",A33),FIND("]",CELL("filename",A33))+1,LEN(CELL("filename",A33))-FIND("]",CELL("filename",A33))))</f>
        <v/>
      </c>
      <c r="C46" s="12" t="str">
        <f>IFERROR(IF($A46="","",_xlfn.XLOOKUP($A46,'Screening Teachers'!$C:$C,'Screening Teachers'!H:H)),"Not available")</f>
        <v/>
      </c>
      <c r="D46" s="12" t="str">
        <f>IF($A46="","",_xlfn.XLOOKUP($A46,'Screening Teachers'!$C:$C,'Screening Teachers'!D:D))</f>
        <v/>
      </c>
      <c r="E46" s="18" t="str">
        <f t="shared" si="7"/>
        <v/>
      </c>
      <c r="F46" s="12" t="str">
        <f t="shared" si="8"/>
        <v/>
      </c>
      <c r="G46" s="12" t="str">
        <f t="shared" si="9"/>
        <v/>
      </c>
      <c r="H46" s="12" t="str">
        <f>IF($A46="","",_xlfn.XLOOKUP($A46,'Screening Teachers'!$C:$C,'Screening Teachers'!G:G))</f>
        <v/>
      </c>
      <c r="I46" s="12" t="str">
        <f t="shared" si="0"/>
        <v/>
      </c>
      <c r="J46" s="28"/>
      <c r="K46" s="28"/>
      <c r="L46" s="55">
        <v>31</v>
      </c>
      <c r="M46" s="29"/>
      <c r="N46" s="29"/>
      <c r="O46" s="29"/>
      <c r="P46" s="29"/>
      <c r="Q46" s="29"/>
      <c r="R46" s="29"/>
      <c r="S46" s="29"/>
      <c r="T46" s="29"/>
      <c r="U46" s="29"/>
      <c r="V46" s="29"/>
      <c r="W46" s="29"/>
      <c r="X46" s="30"/>
      <c r="Y46" s="49" t="str">
        <f t="shared" si="3"/>
        <v/>
      </c>
      <c r="Z46" s="50" t="str">
        <f t="shared" si="4"/>
        <v/>
      </c>
      <c r="AA46" s="50" t="str">
        <f t="shared" si="5"/>
        <v/>
      </c>
      <c r="AB46" s="51" t="str">
        <f t="shared" si="1"/>
        <v/>
      </c>
      <c r="AC46" s="62" t="str">
        <f t="shared" si="2"/>
        <v/>
      </c>
      <c r="AD46" s="36"/>
    </row>
    <row r="47" spans="1:30" x14ac:dyDescent="0.2">
      <c r="A47" s="12" t="str">
        <f t="shared" si="6"/>
        <v/>
      </c>
      <c r="B47" s="4" t="str" cm="1">
        <f t="array" aca="1" ref="B47" ca="1">IF(J47="","",MID(CELL("filename",A34),FIND("]",CELL("filename",A34))+1,LEN(CELL("filename",A34))-FIND("]",CELL("filename",A34))))</f>
        <v/>
      </c>
      <c r="C47" s="12" t="str">
        <f>IFERROR(IF($A47="","",_xlfn.XLOOKUP($A47,'Screening Teachers'!$C:$C,'Screening Teachers'!H:H)),"Not available")</f>
        <v/>
      </c>
      <c r="D47" s="12" t="str">
        <f>IF($A47="","",_xlfn.XLOOKUP($A47,'Screening Teachers'!$C:$C,'Screening Teachers'!D:D))</f>
        <v/>
      </c>
      <c r="E47" s="18" t="str">
        <f t="shared" si="7"/>
        <v/>
      </c>
      <c r="F47" s="12" t="str">
        <f t="shared" si="8"/>
        <v/>
      </c>
      <c r="G47" s="12" t="str">
        <f t="shared" si="9"/>
        <v/>
      </c>
      <c r="H47" s="12" t="str">
        <f>IF($A47="","",_xlfn.XLOOKUP($A47,'Screening Teachers'!$C:$C,'Screening Teachers'!G:G))</f>
        <v/>
      </c>
      <c r="I47" s="12" t="str">
        <f t="shared" si="0"/>
        <v/>
      </c>
      <c r="J47" s="28"/>
      <c r="K47" s="28"/>
      <c r="L47" s="55">
        <v>32</v>
      </c>
      <c r="M47" s="29"/>
      <c r="N47" s="29"/>
      <c r="O47" s="29"/>
      <c r="P47" s="29"/>
      <c r="Q47" s="29"/>
      <c r="R47" s="29"/>
      <c r="S47" s="29"/>
      <c r="T47" s="29"/>
      <c r="U47" s="29"/>
      <c r="V47" s="29"/>
      <c r="W47" s="29"/>
      <c r="X47" s="30"/>
      <c r="Y47" s="49" t="str">
        <f t="shared" si="3"/>
        <v/>
      </c>
      <c r="Z47" s="50" t="str">
        <f t="shared" si="4"/>
        <v/>
      </c>
      <c r="AA47" s="50" t="str">
        <f t="shared" si="5"/>
        <v/>
      </c>
      <c r="AB47" s="51" t="str">
        <f t="shared" si="1"/>
        <v/>
      </c>
      <c r="AC47" s="62" t="str">
        <f t="shared" si="2"/>
        <v/>
      </c>
      <c r="AD47" s="36"/>
    </row>
    <row r="48" spans="1:30" x14ac:dyDescent="0.2">
      <c r="A48" s="12" t="str">
        <f t="shared" si="6"/>
        <v/>
      </c>
      <c r="B48" s="4" t="str" cm="1">
        <f t="array" aca="1" ref="B48" ca="1">IF(J48="","",MID(CELL("filename",A35),FIND("]",CELL("filename",A35))+1,LEN(CELL("filename",A35))-FIND("]",CELL("filename",A35))))</f>
        <v/>
      </c>
      <c r="C48" s="12" t="str">
        <f>IFERROR(IF($A48="","",_xlfn.XLOOKUP($A48,'Screening Teachers'!$C:$C,'Screening Teachers'!H:H)),"Not available")</f>
        <v/>
      </c>
      <c r="D48" s="12" t="str">
        <f>IF($A48="","",_xlfn.XLOOKUP($A48,'Screening Teachers'!$C:$C,'Screening Teachers'!D:D))</f>
        <v/>
      </c>
      <c r="E48" s="18" t="str">
        <f t="shared" si="7"/>
        <v/>
      </c>
      <c r="F48" s="12" t="str">
        <f t="shared" si="8"/>
        <v/>
      </c>
      <c r="G48" s="12" t="str">
        <f t="shared" si="9"/>
        <v/>
      </c>
      <c r="H48" s="12" t="str">
        <f>IF($A48="","",_xlfn.XLOOKUP($A48,'Screening Teachers'!$C:$C,'Screening Teachers'!G:G))</f>
        <v/>
      </c>
      <c r="I48" s="12" t="str">
        <f t="shared" si="0"/>
        <v/>
      </c>
      <c r="J48" s="28"/>
      <c r="K48" s="28"/>
      <c r="L48" s="55">
        <v>33</v>
      </c>
      <c r="M48" s="29"/>
      <c r="N48" s="29"/>
      <c r="O48" s="29"/>
      <c r="P48" s="29"/>
      <c r="Q48" s="29"/>
      <c r="R48" s="29"/>
      <c r="S48" s="29"/>
      <c r="T48" s="29"/>
      <c r="U48" s="29"/>
      <c r="V48" s="29"/>
      <c r="W48" s="29"/>
      <c r="X48" s="30"/>
      <c r="Y48" s="49" t="str">
        <f t="shared" si="3"/>
        <v/>
      </c>
      <c r="Z48" s="50" t="str">
        <f t="shared" si="4"/>
        <v/>
      </c>
      <c r="AA48" s="50" t="str">
        <f t="shared" si="5"/>
        <v/>
      </c>
      <c r="AB48" s="51" t="str">
        <f t="shared" si="1"/>
        <v/>
      </c>
      <c r="AC48" s="62" t="str">
        <f t="shared" si="2"/>
        <v/>
      </c>
      <c r="AD48" s="36"/>
    </row>
    <row r="49" spans="1:30" x14ac:dyDescent="0.2">
      <c r="A49" s="12" t="str">
        <f t="shared" si="6"/>
        <v/>
      </c>
      <c r="B49" s="4" t="str" cm="1">
        <f t="array" aca="1" ref="B49" ca="1">IF(J49="","",MID(CELL("filename",A36),FIND("]",CELL("filename",A36))+1,LEN(CELL("filename",A36))-FIND("]",CELL("filename",A36))))</f>
        <v/>
      </c>
      <c r="C49" s="12" t="str">
        <f>IFERROR(IF($A49="","",_xlfn.XLOOKUP($A49,'Screening Teachers'!$C:$C,'Screening Teachers'!H:H)),"Not available")</f>
        <v/>
      </c>
      <c r="D49" s="12" t="str">
        <f>IF($A49="","",_xlfn.XLOOKUP($A49,'Screening Teachers'!$C:$C,'Screening Teachers'!D:D))</f>
        <v/>
      </c>
      <c r="E49" s="18" t="str">
        <f t="shared" si="7"/>
        <v/>
      </c>
      <c r="F49" s="12" t="str">
        <f t="shared" si="8"/>
        <v/>
      </c>
      <c r="G49" s="12" t="str">
        <f t="shared" si="9"/>
        <v/>
      </c>
      <c r="H49" s="12" t="str">
        <f>IF($A49="","",_xlfn.XLOOKUP($A49,'Screening Teachers'!$C:$C,'Screening Teachers'!G:G))</f>
        <v/>
      </c>
      <c r="I49" s="12" t="str">
        <f t="shared" si="0"/>
        <v/>
      </c>
      <c r="J49" s="28"/>
      <c r="K49" s="28"/>
      <c r="L49" s="55">
        <v>34</v>
      </c>
      <c r="M49" s="29"/>
      <c r="N49" s="29"/>
      <c r="O49" s="29"/>
      <c r="P49" s="29"/>
      <c r="Q49" s="29"/>
      <c r="R49" s="29"/>
      <c r="S49" s="29"/>
      <c r="T49" s="29"/>
      <c r="U49" s="29"/>
      <c r="V49" s="29"/>
      <c r="W49" s="29"/>
      <c r="X49" s="30"/>
      <c r="Y49" s="49" t="str">
        <f t="shared" si="3"/>
        <v/>
      </c>
      <c r="Z49" s="50" t="str">
        <f t="shared" si="4"/>
        <v/>
      </c>
      <c r="AA49" s="50" t="str">
        <f t="shared" si="5"/>
        <v/>
      </c>
      <c r="AB49" s="51" t="str">
        <f t="shared" si="1"/>
        <v/>
      </c>
      <c r="AC49" s="62" t="str">
        <f t="shared" si="2"/>
        <v/>
      </c>
      <c r="AD49" s="36"/>
    </row>
    <row r="50" spans="1:30" x14ac:dyDescent="0.2">
      <c r="A50" s="12" t="str">
        <f t="shared" si="6"/>
        <v/>
      </c>
      <c r="B50" s="4" t="str" cm="1">
        <f t="array" aca="1" ref="B50" ca="1">IF(J50="","",MID(CELL("filename",A37),FIND("]",CELL("filename",A37))+1,LEN(CELL("filename",A37))-FIND("]",CELL("filename",A37))))</f>
        <v/>
      </c>
      <c r="C50" s="12" t="str">
        <f>IFERROR(IF($A50="","",_xlfn.XLOOKUP($A50,'Screening Teachers'!$C:$C,'Screening Teachers'!H:H)),"Not available")</f>
        <v/>
      </c>
      <c r="D50" s="12" t="str">
        <f>IF($A50="","",_xlfn.XLOOKUP($A50,'Screening Teachers'!$C:$C,'Screening Teachers'!D:D))</f>
        <v/>
      </c>
      <c r="E50" s="18" t="str">
        <f t="shared" si="7"/>
        <v/>
      </c>
      <c r="F50" s="12" t="str">
        <f t="shared" si="8"/>
        <v/>
      </c>
      <c r="G50" s="12" t="str">
        <f t="shared" si="9"/>
        <v/>
      </c>
      <c r="H50" s="12" t="str">
        <f>IF($A50="","",_xlfn.XLOOKUP($A50,'Screening Teachers'!$C:$C,'Screening Teachers'!G:G))</f>
        <v/>
      </c>
      <c r="I50" s="12" t="str">
        <f t="shared" si="0"/>
        <v/>
      </c>
      <c r="J50" s="28"/>
      <c r="K50" s="28"/>
      <c r="L50" s="55">
        <v>35</v>
      </c>
      <c r="M50" s="29"/>
      <c r="N50" s="29"/>
      <c r="O50" s="29"/>
      <c r="P50" s="29"/>
      <c r="Q50" s="29"/>
      <c r="R50" s="29"/>
      <c r="S50" s="29"/>
      <c r="T50" s="29"/>
      <c r="U50" s="29"/>
      <c r="V50" s="29"/>
      <c r="W50" s="29"/>
      <c r="X50" s="30"/>
      <c r="Y50" s="49" t="str">
        <f t="shared" si="3"/>
        <v/>
      </c>
      <c r="Z50" s="50" t="str">
        <f t="shared" si="4"/>
        <v/>
      </c>
      <c r="AA50" s="50" t="str">
        <f t="shared" si="5"/>
        <v/>
      </c>
      <c r="AB50" s="51" t="str">
        <f t="shared" si="1"/>
        <v/>
      </c>
      <c r="AC50" s="62" t="str">
        <f t="shared" si="2"/>
        <v/>
      </c>
      <c r="AD50" s="36"/>
    </row>
    <row r="51" spans="1:30" x14ac:dyDescent="0.2">
      <c r="A51" s="12" t="str">
        <f t="shared" si="6"/>
        <v/>
      </c>
      <c r="B51" s="4" t="str" cm="1">
        <f t="array" aca="1" ref="B51" ca="1">IF(J51="","",MID(CELL("filename",A38),FIND("]",CELL("filename",A38))+1,LEN(CELL("filename",A38))-FIND("]",CELL("filename",A38))))</f>
        <v/>
      </c>
      <c r="C51" s="12" t="str">
        <f>IFERROR(IF($A51="","",_xlfn.XLOOKUP($A51,'Screening Teachers'!$C:$C,'Screening Teachers'!H:H)),"Not available")</f>
        <v/>
      </c>
      <c r="D51" s="12" t="str">
        <f>IF($A51="","",_xlfn.XLOOKUP($A51,'Screening Teachers'!$C:$C,'Screening Teachers'!D:D))</f>
        <v/>
      </c>
      <c r="E51" s="18" t="str">
        <f t="shared" si="7"/>
        <v/>
      </c>
      <c r="F51" s="12" t="str">
        <f t="shared" si="8"/>
        <v/>
      </c>
      <c r="G51" s="12" t="str">
        <f t="shared" si="9"/>
        <v/>
      </c>
      <c r="H51" s="12" t="str">
        <f>IF($A51="","",_xlfn.XLOOKUP($A51,'Screening Teachers'!$C:$C,'Screening Teachers'!G:G))</f>
        <v/>
      </c>
      <c r="I51" s="12" t="str">
        <f t="shared" si="0"/>
        <v/>
      </c>
      <c r="J51" s="28"/>
      <c r="K51" s="28"/>
      <c r="L51" s="55">
        <v>36</v>
      </c>
      <c r="M51" s="29"/>
      <c r="N51" s="29"/>
      <c r="O51" s="29"/>
      <c r="P51" s="29"/>
      <c r="Q51" s="29"/>
      <c r="R51" s="29"/>
      <c r="S51" s="29"/>
      <c r="T51" s="29"/>
      <c r="U51" s="29"/>
      <c r="V51" s="29"/>
      <c r="W51" s="29"/>
      <c r="X51" s="30"/>
      <c r="Y51" s="49" t="str">
        <f t="shared" si="3"/>
        <v/>
      </c>
      <c r="Z51" s="50" t="str">
        <f t="shared" si="4"/>
        <v/>
      </c>
      <c r="AA51" s="50" t="str">
        <f t="shared" si="5"/>
        <v/>
      </c>
      <c r="AB51" s="51" t="str">
        <f t="shared" si="1"/>
        <v/>
      </c>
      <c r="AC51" s="62" t="str">
        <f t="shared" si="2"/>
        <v/>
      </c>
      <c r="AD51" s="36"/>
    </row>
    <row r="52" spans="1:30" x14ac:dyDescent="0.2">
      <c r="A52" s="12" t="str">
        <f t="shared" si="6"/>
        <v/>
      </c>
      <c r="B52" s="4" t="str" cm="1">
        <f t="array" aca="1" ref="B52" ca="1">IF(J52="","",MID(CELL("filename",A39),FIND("]",CELL("filename",A39))+1,LEN(CELL("filename",A39))-FIND("]",CELL("filename",A39))))</f>
        <v/>
      </c>
      <c r="C52" s="12" t="str">
        <f>IFERROR(IF($A52="","",_xlfn.XLOOKUP($A52,'Screening Teachers'!$C:$C,'Screening Teachers'!H:H)),"Not available")</f>
        <v/>
      </c>
      <c r="D52" s="12" t="str">
        <f>IF($A52="","",_xlfn.XLOOKUP($A52,'Screening Teachers'!$C:$C,'Screening Teachers'!D:D))</f>
        <v/>
      </c>
      <c r="E52" s="18" t="str">
        <f t="shared" si="7"/>
        <v/>
      </c>
      <c r="F52" s="12" t="str">
        <f t="shared" si="8"/>
        <v/>
      </c>
      <c r="G52" s="12" t="str">
        <f t="shared" si="9"/>
        <v/>
      </c>
      <c r="H52" s="12" t="str">
        <f>IF($A52="","",_xlfn.XLOOKUP($A52,'Screening Teachers'!$C:$C,'Screening Teachers'!G:G))</f>
        <v/>
      </c>
      <c r="I52" s="12" t="str">
        <f t="shared" si="0"/>
        <v/>
      </c>
      <c r="J52" s="28"/>
      <c r="K52" s="28"/>
      <c r="L52" s="55">
        <v>37</v>
      </c>
      <c r="M52" s="29"/>
      <c r="N52" s="29"/>
      <c r="O52" s="29"/>
      <c r="P52" s="29"/>
      <c r="Q52" s="29"/>
      <c r="R52" s="29"/>
      <c r="S52" s="29"/>
      <c r="T52" s="29"/>
      <c r="U52" s="29"/>
      <c r="V52" s="29"/>
      <c r="W52" s="29"/>
      <c r="X52" s="30"/>
      <c r="Y52" s="49" t="str">
        <f t="shared" si="3"/>
        <v/>
      </c>
      <c r="Z52" s="50" t="str">
        <f t="shared" si="4"/>
        <v/>
      </c>
      <c r="AA52" s="50" t="str">
        <f t="shared" si="5"/>
        <v/>
      </c>
      <c r="AB52" s="51" t="str">
        <f t="shared" si="1"/>
        <v/>
      </c>
      <c r="AC52" s="62" t="str">
        <f t="shared" si="2"/>
        <v/>
      </c>
      <c r="AD52" s="36"/>
    </row>
    <row r="53" spans="1:30" x14ac:dyDescent="0.2">
      <c r="A53" s="12" t="str">
        <f t="shared" si="6"/>
        <v/>
      </c>
      <c r="B53" s="4" t="str" cm="1">
        <f t="array" aca="1" ref="B53" ca="1">IF(J53="","",MID(CELL("filename",A40),FIND("]",CELL("filename",A40))+1,LEN(CELL("filename",A40))-FIND("]",CELL("filename",A40))))</f>
        <v/>
      </c>
      <c r="C53" s="12" t="str">
        <f>IFERROR(IF($A53="","",_xlfn.XLOOKUP($A53,'Screening Teachers'!$C:$C,'Screening Teachers'!H:H)),"Not available")</f>
        <v/>
      </c>
      <c r="D53" s="12" t="str">
        <f>IF($A53="","",_xlfn.XLOOKUP($A53,'Screening Teachers'!$C:$C,'Screening Teachers'!D:D))</f>
        <v/>
      </c>
      <c r="E53" s="18" t="str">
        <f t="shared" si="7"/>
        <v/>
      </c>
      <c r="F53" s="12" t="str">
        <f t="shared" si="8"/>
        <v/>
      </c>
      <c r="G53" s="12" t="str">
        <f t="shared" si="9"/>
        <v/>
      </c>
      <c r="H53" s="12" t="str">
        <f>IF($A53="","",_xlfn.XLOOKUP($A53,'Screening Teachers'!$C:$C,'Screening Teachers'!G:G))</f>
        <v/>
      </c>
      <c r="I53" s="12" t="str">
        <f t="shared" si="0"/>
        <v/>
      </c>
      <c r="J53" s="28"/>
      <c r="K53" s="28"/>
      <c r="L53" s="55">
        <v>38</v>
      </c>
      <c r="M53" s="29"/>
      <c r="N53" s="29"/>
      <c r="O53" s="29"/>
      <c r="P53" s="29"/>
      <c r="Q53" s="29"/>
      <c r="R53" s="29"/>
      <c r="S53" s="29"/>
      <c r="T53" s="29"/>
      <c r="U53" s="29"/>
      <c r="V53" s="29"/>
      <c r="W53" s="29"/>
      <c r="X53" s="30"/>
      <c r="Y53" s="49" t="str">
        <f t="shared" si="3"/>
        <v/>
      </c>
      <c r="Z53" s="50" t="str">
        <f t="shared" si="4"/>
        <v/>
      </c>
      <c r="AA53" s="50" t="str">
        <f t="shared" si="5"/>
        <v/>
      </c>
      <c r="AB53" s="51" t="str">
        <f t="shared" si="1"/>
        <v/>
      </c>
      <c r="AC53" s="62" t="str">
        <f t="shared" si="2"/>
        <v/>
      </c>
      <c r="AD53" s="36"/>
    </row>
    <row r="54" spans="1:30" x14ac:dyDescent="0.2">
      <c r="A54" s="12" t="str">
        <f t="shared" si="6"/>
        <v/>
      </c>
      <c r="B54" s="4" t="str" cm="1">
        <f t="array" aca="1" ref="B54" ca="1">IF(J54="","",MID(CELL("filename",A41),FIND("]",CELL("filename",A41))+1,LEN(CELL("filename",A41))-FIND("]",CELL("filename",A41))))</f>
        <v/>
      </c>
      <c r="C54" s="12" t="str">
        <f>IFERROR(IF($A54="","",_xlfn.XLOOKUP($A54,'Screening Teachers'!$C:$C,'Screening Teachers'!H:H)),"Not available")</f>
        <v/>
      </c>
      <c r="D54" s="12" t="str">
        <f>IF($A54="","",_xlfn.XLOOKUP($A54,'Screening Teachers'!$C:$C,'Screening Teachers'!D:D))</f>
        <v/>
      </c>
      <c r="E54" s="18" t="str">
        <f t="shared" si="7"/>
        <v/>
      </c>
      <c r="F54" s="12" t="str">
        <f t="shared" si="8"/>
        <v/>
      </c>
      <c r="G54" s="12" t="str">
        <f t="shared" si="9"/>
        <v/>
      </c>
      <c r="H54" s="12" t="str">
        <f>IF($A54="","",_xlfn.XLOOKUP($A54,'Screening Teachers'!$C:$C,'Screening Teachers'!G:G))</f>
        <v/>
      </c>
      <c r="I54" s="12" t="str">
        <f t="shared" si="0"/>
        <v/>
      </c>
      <c r="J54" s="28"/>
      <c r="K54" s="28"/>
      <c r="L54" s="55">
        <v>39</v>
      </c>
      <c r="M54" s="29"/>
      <c r="N54" s="29"/>
      <c r="O54" s="29"/>
      <c r="P54" s="29"/>
      <c r="Q54" s="29"/>
      <c r="R54" s="29"/>
      <c r="S54" s="29"/>
      <c r="T54" s="29"/>
      <c r="U54" s="29"/>
      <c r="V54" s="29"/>
      <c r="W54" s="29"/>
      <c r="X54" s="30"/>
      <c r="Y54" s="49" t="str">
        <f t="shared" si="3"/>
        <v/>
      </c>
      <c r="Z54" s="50" t="str">
        <f t="shared" si="4"/>
        <v/>
      </c>
      <c r="AA54" s="50" t="str">
        <f t="shared" si="5"/>
        <v/>
      </c>
      <c r="AB54" s="51" t="str">
        <f t="shared" si="1"/>
        <v/>
      </c>
      <c r="AC54" s="62" t="str">
        <f t="shared" si="2"/>
        <v/>
      </c>
      <c r="AD54" s="36"/>
    </row>
    <row r="55" spans="1:30" x14ac:dyDescent="0.2">
      <c r="A55" s="12" t="str">
        <f t="shared" si="6"/>
        <v/>
      </c>
      <c r="B55" s="4" t="str" cm="1">
        <f t="array" aca="1" ref="B55" ca="1">IF(J55="","",MID(CELL("filename",A42),FIND("]",CELL("filename",A42))+1,LEN(CELL("filename",A42))-FIND("]",CELL("filename",A42))))</f>
        <v/>
      </c>
      <c r="C55" s="12" t="str">
        <f>IFERROR(IF($A55="","",_xlfn.XLOOKUP($A55,'Screening Teachers'!$C:$C,'Screening Teachers'!H:H)),"Not available")</f>
        <v/>
      </c>
      <c r="D55" s="12" t="str">
        <f>IF($A55="","",_xlfn.XLOOKUP($A55,'Screening Teachers'!$C:$C,'Screening Teachers'!D:D))</f>
        <v/>
      </c>
      <c r="E55" s="18" t="str">
        <f t="shared" si="7"/>
        <v/>
      </c>
      <c r="F55" s="12" t="str">
        <f t="shared" si="8"/>
        <v/>
      </c>
      <c r="G55" s="12" t="str">
        <f t="shared" si="9"/>
        <v/>
      </c>
      <c r="H55" s="12" t="str">
        <f>IF($A55="","",_xlfn.XLOOKUP($A55,'Screening Teachers'!$C:$C,'Screening Teachers'!G:G))</f>
        <v/>
      </c>
      <c r="I55" s="12" t="str">
        <f t="shared" si="0"/>
        <v/>
      </c>
      <c r="J55" s="28"/>
      <c r="K55" s="28"/>
      <c r="L55" s="55">
        <v>40</v>
      </c>
      <c r="M55" s="29"/>
      <c r="N55" s="29"/>
      <c r="O55" s="29"/>
      <c r="P55" s="29"/>
      <c r="Q55" s="29"/>
      <c r="R55" s="29"/>
      <c r="S55" s="29"/>
      <c r="T55" s="29"/>
      <c r="U55" s="29"/>
      <c r="V55" s="29"/>
      <c r="W55" s="29"/>
      <c r="X55" s="30"/>
      <c r="Y55" s="49" t="str">
        <f t="shared" si="3"/>
        <v/>
      </c>
      <c r="Z55" s="50" t="str">
        <f t="shared" si="4"/>
        <v/>
      </c>
      <c r="AA55" s="50" t="str">
        <f t="shared" si="5"/>
        <v/>
      </c>
      <c r="AB55" s="51" t="str">
        <f t="shared" si="1"/>
        <v/>
      </c>
      <c r="AC55" s="62" t="str">
        <f t="shared" si="2"/>
        <v/>
      </c>
      <c r="AD55" s="36"/>
    </row>
    <row r="56" spans="1:30" x14ac:dyDescent="0.2">
      <c r="A56" s="12" t="str">
        <f t="shared" si="6"/>
        <v/>
      </c>
      <c r="B56" s="4" t="str" cm="1">
        <f t="array" aca="1" ref="B56" ca="1">IF(J56="","",MID(CELL("filename",A43),FIND("]",CELL("filename",A43))+1,LEN(CELL("filename",A43))-FIND("]",CELL("filename",A43))))</f>
        <v/>
      </c>
      <c r="C56" s="12" t="str">
        <f>IFERROR(IF($A56="","",_xlfn.XLOOKUP($A56,'Screening Teachers'!$C:$C,'Screening Teachers'!H:H)),"Not available")</f>
        <v/>
      </c>
      <c r="D56" s="12" t="str">
        <f>IF($A56="","",_xlfn.XLOOKUP($A56,'Screening Teachers'!$C:$C,'Screening Teachers'!D:D))</f>
        <v/>
      </c>
      <c r="E56" s="18" t="str">
        <f t="shared" si="7"/>
        <v/>
      </c>
      <c r="F56" s="12" t="str">
        <f t="shared" si="8"/>
        <v/>
      </c>
      <c r="G56" s="12" t="str">
        <f t="shared" si="9"/>
        <v/>
      </c>
      <c r="H56" s="12" t="str">
        <f>IF($A56="","",_xlfn.XLOOKUP($A56,'Screening Teachers'!$C:$C,'Screening Teachers'!G:G))</f>
        <v/>
      </c>
      <c r="I56" s="12" t="str">
        <f t="shared" si="0"/>
        <v/>
      </c>
      <c r="J56" s="28"/>
      <c r="K56" s="28"/>
      <c r="L56" s="55">
        <v>41</v>
      </c>
      <c r="M56" s="29"/>
      <c r="N56" s="29"/>
      <c r="O56" s="29"/>
      <c r="P56" s="29"/>
      <c r="Q56" s="29"/>
      <c r="R56" s="29"/>
      <c r="S56" s="29"/>
      <c r="T56" s="29"/>
      <c r="U56" s="29"/>
      <c r="V56" s="29"/>
      <c r="W56" s="29"/>
      <c r="X56" s="30"/>
      <c r="Y56" s="49" t="str">
        <f t="shared" si="3"/>
        <v/>
      </c>
      <c r="Z56" s="50" t="str">
        <f t="shared" si="4"/>
        <v/>
      </c>
      <c r="AA56" s="50" t="str">
        <f t="shared" si="5"/>
        <v/>
      </c>
      <c r="AB56" s="51" t="str">
        <f t="shared" si="1"/>
        <v/>
      </c>
      <c r="AC56" s="62" t="str">
        <f t="shared" si="2"/>
        <v/>
      </c>
      <c r="AD56" s="36"/>
    </row>
    <row r="57" spans="1:30" x14ac:dyDescent="0.2">
      <c r="A57" s="12" t="str">
        <f t="shared" si="6"/>
        <v/>
      </c>
      <c r="B57" s="4" t="str" cm="1">
        <f t="array" aca="1" ref="B57" ca="1">IF(J57="","",MID(CELL("filename",A44),FIND("]",CELL("filename",A44))+1,LEN(CELL("filename",A44))-FIND("]",CELL("filename",A44))))</f>
        <v/>
      </c>
      <c r="C57" s="12" t="str">
        <f>IFERROR(IF($A57="","",_xlfn.XLOOKUP($A57,'Screening Teachers'!$C:$C,'Screening Teachers'!H:H)),"Not available")</f>
        <v/>
      </c>
      <c r="D57" s="12" t="str">
        <f>IF($A57="","",_xlfn.XLOOKUP($A57,'Screening Teachers'!$C:$C,'Screening Teachers'!D:D))</f>
        <v/>
      </c>
      <c r="E57" s="18" t="str">
        <f t="shared" si="7"/>
        <v/>
      </c>
      <c r="F57" s="12" t="str">
        <f t="shared" si="8"/>
        <v/>
      </c>
      <c r="G57" s="12" t="str">
        <f t="shared" si="9"/>
        <v/>
      </c>
      <c r="H57" s="12" t="str">
        <f>IF($A57="","",_xlfn.XLOOKUP($A57,'Screening Teachers'!$C:$C,'Screening Teachers'!G:G))</f>
        <v/>
      </c>
      <c r="I57" s="12" t="str">
        <f t="shared" si="0"/>
        <v/>
      </c>
      <c r="J57" s="28"/>
      <c r="K57" s="28"/>
      <c r="L57" s="55">
        <v>42</v>
      </c>
      <c r="M57" s="29"/>
      <c r="N57" s="29"/>
      <c r="O57" s="29"/>
      <c r="P57" s="29"/>
      <c r="Q57" s="29"/>
      <c r="R57" s="29"/>
      <c r="S57" s="29"/>
      <c r="T57" s="29"/>
      <c r="U57" s="29"/>
      <c r="V57" s="29"/>
      <c r="W57" s="29"/>
      <c r="X57" s="30"/>
      <c r="Y57" s="49" t="str">
        <f t="shared" si="3"/>
        <v/>
      </c>
      <c r="Z57" s="50" t="str">
        <f t="shared" si="4"/>
        <v/>
      </c>
      <c r="AA57" s="50" t="str">
        <f t="shared" si="5"/>
        <v/>
      </c>
      <c r="AB57" s="51" t="str">
        <f t="shared" si="1"/>
        <v/>
      </c>
      <c r="AC57" s="62" t="str">
        <f t="shared" si="2"/>
        <v/>
      </c>
      <c r="AD57" s="36"/>
    </row>
    <row r="58" spans="1:30" x14ac:dyDescent="0.2">
      <c r="A58" s="12" t="str">
        <f t="shared" si="6"/>
        <v/>
      </c>
      <c r="B58" s="4" t="str" cm="1">
        <f t="array" aca="1" ref="B58" ca="1">IF(J58="","",MID(CELL("filename",A45),FIND("]",CELL("filename",A45))+1,LEN(CELL("filename",A45))-FIND("]",CELL("filename",A45))))</f>
        <v/>
      </c>
      <c r="C58" s="12" t="str">
        <f>IFERROR(IF($A58="","",_xlfn.XLOOKUP($A58,'Screening Teachers'!$C:$C,'Screening Teachers'!H:H)),"Not available")</f>
        <v/>
      </c>
      <c r="D58" s="12" t="str">
        <f>IF($A58="","",_xlfn.XLOOKUP($A58,'Screening Teachers'!$C:$C,'Screening Teachers'!D:D))</f>
        <v/>
      </c>
      <c r="E58" s="18" t="str">
        <f t="shared" si="7"/>
        <v/>
      </c>
      <c r="F58" s="12" t="str">
        <f t="shared" si="8"/>
        <v/>
      </c>
      <c r="G58" s="12" t="str">
        <f t="shared" si="9"/>
        <v/>
      </c>
      <c r="H58" s="12" t="str">
        <f>IF($A58="","",_xlfn.XLOOKUP($A58,'Screening Teachers'!$C:$C,'Screening Teachers'!G:G))</f>
        <v/>
      </c>
      <c r="I58" s="12" t="str">
        <f t="shared" si="0"/>
        <v/>
      </c>
      <c r="J58" s="28"/>
      <c r="K58" s="28"/>
      <c r="L58" s="55">
        <v>43</v>
      </c>
      <c r="M58" s="29"/>
      <c r="N58" s="29"/>
      <c r="O58" s="29"/>
      <c r="P58" s="29"/>
      <c r="Q58" s="29"/>
      <c r="R58" s="29"/>
      <c r="S58" s="29"/>
      <c r="T58" s="29"/>
      <c r="U58" s="29"/>
      <c r="V58" s="29"/>
      <c r="W58" s="29"/>
      <c r="X58" s="30"/>
      <c r="Y58" s="49" t="str">
        <f t="shared" si="3"/>
        <v/>
      </c>
      <c r="Z58" s="50" t="str">
        <f t="shared" si="4"/>
        <v/>
      </c>
      <c r="AA58" s="50" t="str">
        <f t="shared" si="5"/>
        <v/>
      </c>
      <c r="AB58" s="51" t="str">
        <f t="shared" si="1"/>
        <v/>
      </c>
      <c r="AC58" s="62" t="str">
        <f t="shared" si="2"/>
        <v/>
      </c>
      <c r="AD58" s="36"/>
    </row>
    <row r="59" spans="1:30" x14ac:dyDescent="0.2">
      <c r="A59" s="12" t="str">
        <f t="shared" si="6"/>
        <v/>
      </c>
      <c r="B59" s="4" t="str" cm="1">
        <f t="array" aca="1" ref="B59" ca="1">IF(J59="","",MID(CELL("filename",A46),FIND("]",CELL("filename",A46))+1,LEN(CELL("filename",A46))-FIND("]",CELL("filename",A46))))</f>
        <v/>
      </c>
      <c r="C59" s="12" t="str">
        <f>IFERROR(IF($A59="","",_xlfn.XLOOKUP($A59,'Screening Teachers'!$C:$C,'Screening Teachers'!H:H)),"Not available")</f>
        <v/>
      </c>
      <c r="D59" s="12" t="str">
        <f>IF($A59="","",_xlfn.XLOOKUP($A59,'Screening Teachers'!$C:$C,'Screening Teachers'!D:D))</f>
        <v/>
      </c>
      <c r="E59" s="18" t="str">
        <f t="shared" si="7"/>
        <v/>
      </c>
      <c r="F59" s="12" t="str">
        <f t="shared" si="8"/>
        <v/>
      </c>
      <c r="G59" s="12" t="str">
        <f t="shared" si="9"/>
        <v/>
      </c>
      <c r="H59" s="12" t="str">
        <f>IF($A59="","",_xlfn.XLOOKUP($A59,'Screening Teachers'!$C:$C,'Screening Teachers'!G:G))</f>
        <v/>
      </c>
      <c r="I59" s="12" t="str">
        <f t="shared" si="0"/>
        <v/>
      </c>
      <c r="J59" s="28"/>
      <c r="K59" s="28"/>
      <c r="L59" s="55">
        <v>44</v>
      </c>
      <c r="M59" s="29"/>
      <c r="N59" s="29"/>
      <c r="O59" s="29"/>
      <c r="P59" s="29"/>
      <c r="Q59" s="29"/>
      <c r="R59" s="29"/>
      <c r="S59" s="29"/>
      <c r="T59" s="29"/>
      <c r="U59" s="29"/>
      <c r="V59" s="29"/>
      <c r="W59" s="29"/>
      <c r="X59" s="30"/>
      <c r="Y59" s="49" t="str">
        <f t="shared" si="3"/>
        <v/>
      </c>
      <c r="Z59" s="50" t="str">
        <f t="shared" si="4"/>
        <v/>
      </c>
      <c r="AA59" s="50" t="str">
        <f t="shared" si="5"/>
        <v/>
      </c>
      <c r="AB59" s="51" t="str">
        <f t="shared" si="1"/>
        <v/>
      </c>
      <c r="AC59" s="62" t="str">
        <f t="shared" si="2"/>
        <v/>
      </c>
      <c r="AD59" s="36"/>
    </row>
    <row r="60" spans="1:30" x14ac:dyDescent="0.2">
      <c r="A60" s="12" t="str">
        <f t="shared" si="6"/>
        <v/>
      </c>
      <c r="B60" s="4" t="str" cm="1">
        <f t="array" aca="1" ref="B60" ca="1">IF(J60="","",MID(CELL("filename",A47),FIND("]",CELL("filename",A47))+1,LEN(CELL("filename",A47))-FIND("]",CELL("filename",A47))))</f>
        <v/>
      </c>
      <c r="C60" s="12" t="str">
        <f>IFERROR(IF($A60="","",_xlfn.XLOOKUP($A60,'Screening Teachers'!$C:$C,'Screening Teachers'!H:H)),"Not available")</f>
        <v/>
      </c>
      <c r="D60" s="12" t="str">
        <f>IF($A60="","",_xlfn.XLOOKUP($A60,'Screening Teachers'!$C:$C,'Screening Teachers'!D:D))</f>
        <v/>
      </c>
      <c r="E60" s="18" t="str">
        <f t="shared" si="7"/>
        <v/>
      </c>
      <c r="F60" s="12" t="str">
        <f t="shared" si="8"/>
        <v/>
      </c>
      <c r="G60" s="12" t="str">
        <f t="shared" si="9"/>
        <v/>
      </c>
      <c r="H60" s="12" t="str">
        <f>IF($A60="","",_xlfn.XLOOKUP($A60,'Screening Teachers'!$C:$C,'Screening Teachers'!G:G))</f>
        <v/>
      </c>
      <c r="I60" s="12" t="str">
        <f t="shared" si="0"/>
        <v/>
      </c>
      <c r="J60" s="28"/>
      <c r="K60" s="28"/>
      <c r="L60" s="55">
        <v>45</v>
      </c>
      <c r="M60" s="29"/>
      <c r="N60" s="29"/>
      <c r="O60" s="29"/>
      <c r="P60" s="29"/>
      <c r="Q60" s="29"/>
      <c r="R60" s="29"/>
      <c r="S60" s="29"/>
      <c r="T60" s="29"/>
      <c r="U60" s="29"/>
      <c r="V60" s="29"/>
      <c r="W60" s="29"/>
      <c r="X60" s="30"/>
      <c r="Y60" s="49" t="str">
        <f t="shared" si="3"/>
        <v/>
      </c>
      <c r="Z60" s="50" t="str">
        <f t="shared" si="4"/>
        <v/>
      </c>
      <c r="AA60" s="50" t="str">
        <f t="shared" si="5"/>
        <v/>
      </c>
      <c r="AB60" s="51" t="str">
        <f t="shared" si="1"/>
        <v/>
      </c>
      <c r="AC60" s="62" t="str">
        <f t="shared" si="2"/>
        <v/>
      </c>
      <c r="AD60" s="36"/>
    </row>
    <row r="61" spans="1:30" x14ac:dyDescent="0.2">
      <c r="A61" s="12" t="str">
        <f t="shared" si="6"/>
        <v/>
      </c>
      <c r="B61" s="4" t="str" cm="1">
        <f t="array" aca="1" ref="B61" ca="1">IF(J61="","",MID(CELL("filename",A48),FIND("]",CELL("filename",A48))+1,LEN(CELL("filename",A48))-FIND("]",CELL("filename",A48))))</f>
        <v/>
      </c>
      <c r="C61" s="12" t="str">
        <f>IFERROR(IF($A61="","",_xlfn.XLOOKUP($A61,'Screening Teachers'!$C:$C,'Screening Teachers'!H:H)),"Not available")</f>
        <v/>
      </c>
      <c r="D61" s="12" t="str">
        <f>IF($A61="","",_xlfn.XLOOKUP($A61,'Screening Teachers'!$C:$C,'Screening Teachers'!D:D))</f>
        <v/>
      </c>
      <c r="E61" s="18" t="str">
        <f t="shared" si="7"/>
        <v/>
      </c>
      <c r="F61" s="12" t="str">
        <f t="shared" si="8"/>
        <v/>
      </c>
      <c r="G61" s="12" t="str">
        <f t="shared" si="9"/>
        <v/>
      </c>
      <c r="H61" s="12" t="str">
        <f>IF($A61="","",_xlfn.XLOOKUP($A61,'Screening Teachers'!$C:$C,'Screening Teachers'!G:G))</f>
        <v/>
      </c>
      <c r="I61" s="12" t="str">
        <f t="shared" si="0"/>
        <v/>
      </c>
      <c r="J61" s="28"/>
      <c r="K61" s="28"/>
      <c r="L61" s="55">
        <v>46</v>
      </c>
      <c r="M61" s="29"/>
      <c r="N61" s="29"/>
      <c r="O61" s="29"/>
      <c r="P61" s="29"/>
      <c r="Q61" s="29"/>
      <c r="R61" s="29"/>
      <c r="S61" s="29"/>
      <c r="T61" s="29"/>
      <c r="U61" s="29"/>
      <c r="V61" s="29"/>
      <c r="W61" s="29"/>
      <c r="X61" s="30"/>
      <c r="Y61" s="49" t="str">
        <f t="shared" si="3"/>
        <v/>
      </c>
      <c r="Z61" s="50" t="str">
        <f t="shared" si="4"/>
        <v/>
      </c>
      <c r="AA61" s="50" t="str">
        <f t="shared" si="5"/>
        <v/>
      </c>
      <c r="AB61" s="51" t="str">
        <f t="shared" si="1"/>
        <v/>
      </c>
      <c r="AC61" s="62" t="str">
        <f t="shared" si="2"/>
        <v/>
      </c>
      <c r="AD61" s="36"/>
    </row>
    <row r="62" spans="1:30" x14ac:dyDescent="0.2">
      <c r="A62" s="12" t="str">
        <f t="shared" si="6"/>
        <v/>
      </c>
      <c r="B62" s="4" t="str" cm="1">
        <f t="array" aca="1" ref="B62" ca="1">IF(J62="","",MID(CELL("filename",A49),FIND("]",CELL("filename",A49))+1,LEN(CELL("filename",A49))-FIND("]",CELL("filename",A49))))</f>
        <v/>
      </c>
      <c r="C62" s="12" t="str">
        <f>IFERROR(IF($A62="","",_xlfn.XLOOKUP($A62,'Screening Teachers'!$C:$C,'Screening Teachers'!H:H)),"Not available")</f>
        <v/>
      </c>
      <c r="D62" s="12" t="str">
        <f>IF($A62="","",_xlfn.XLOOKUP($A62,'Screening Teachers'!$C:$C,'Screening Teachers'!D:D))</f>
        <v/>
      </c>
      <c r="E62" s="18" t="str">
        <f t="shared" si="7"/>
        <v/>
      </c>
      <c r="F62" s="12" t="str">
        <f t="shared" si="8"/>
        <v/>
      </c>
      <c r="G62" s="12" t="str">
        <f t="shared" si="9"/>
        <v/>
      </c>
      <c r="H62" s="12" t="str">
        <f>IF($A62="","",_xlfn.XLOOKUP($A62,'Screening Teachers'!$C:$C,'Screening Teachers'!G:G))</f>
        <v/>
      </c>
      <c r="I62" s="12" t="str">
        <f t="shared" si="0"/>
        <v/>
      </c>
      <c r="J62" s="28"/>
      <c r="K62" s="28"/>
      <c r="L62" s="55">
        <v>47</v>
      </c>
      <c r="M62" s="29"/>
      <c r="N62" s="29"/>
      <c r="O62" s="29"/>
      <c r="P62" s="29"/>
      <c r="Q62" s="29"/>
      <c r="R62" s="29"/>
      <c r="S62" s="29"/>
      <c r="T62" s="29"/>
      <c r="U62" s="29"/>
      <c r="V62" s="29"/>
      <c r="W62" s="29"/>
      <c r="X62" s="30"/>
      <c r="Y62" s="49" t="str">
        <f t="shared" si="3"/>
        <v/>
      </c>
      <c r="Z62" s="50" t="str">
        <f t="shared" si="4"/>
        <v/>
      </c>
      <c r="AA62" s="50" t="str">
        <f t="shared" si="5"/>
        <v/>
      </c>
      <c r="AB62" s="51" t="str">
        <f t="shared" si="1"/>
        <v/>
      </c>
      <c r="AC62" s="62" t="str">
        <f t="shared" si="2"/>
        <v/>
      </c>
      <c r="AD62" s="36"/>
    </row>
    <row r="63" spans="1:30" x14ac:dyDescent="0.2">
      <c r="A63" s="12" t="str">
        <f t="shared" si="6"/>
        <v/>
      </c>
      <c r="B63" s="4" t="str" cm="1">
        <f t="array" aca="1" ref="B63" ca="1">IF(J63="","",MID(CELL("filename",A50),FIND("]",CELL("filename",A50))+1,LEN(CELL("filename",A50))-FIND("]",CELL("filename",A50))))</f>
        <v/>
      </c>
      <c r="C63" s="12" t="str">
        <f>IFERROR(IF($A63="","",_xlfn.XLOOKUP($A63,'Screening Teachers'!$C:$C,'Screening Teachers'!H:H)),"Not available")</f>
        <v/>
      </c>
      <c r="D63" s="12" t="str">
        <f>IF($A63="","",_xlfn.XLOOKUP($A63,'Screening Teachers'!$C:$C,'Screening Teachers'!D:D))</f>
        <v/>
      </c>
      <c r="E63" s="18" t="str">
        <f t="shared" si="7"/>
        <v/>
      </c>
      <c r="F63" s="12" t="str">
        <f t="shared" si="8"/>
        <v/>
      </c>
      <c r="G63" s="12" t="str">
        <f t="shared" si="9"/>
        <v/>
      </c>
      <c r="H63" s="12" t="str">
        <f>IF($A63="","",_xlfn.XLOOKUP($A63,'Screening Teachers'!$C:$C,'Screening Teachers'!G:G))</f>
        <v/>
      </c>
      <c r="I63" s="12" t="str">
        <f t="shared" si="0"/>
        <v/>
      </c>
      <c r="J63" s="28"/>
      <c r="K63" s="28"/>
      <c r="L63" s="55">
        <v>48</v>
      </c>
      <c r="M63" s="29"/>
      <c r="N63" s="29"/>
      <c r="O63" s="29"/>
      <c r="P63" s="29"/>
      <c r="Q63" s="29"/>
      <c r="R63" s="29"/>
      <c r="S63" s="29"/>
      <c r="T63" s="29"/>
      <c r="U63" s="29"/>
      <c r="V63" s="29"/>
      <c r="W63" s="29"/>
      <c r="X63" s="30"/>
      <c r="Y63" s="49" t="str">
        <f t="shared" si="3"/>
        <v/>
      </c>
      <c r="Z63" s="50" t="str">
        <f t="shared" si="4"/>
        <v/>
      </c>
      <c r="AA63" s="50" t="str">
        <f t="shared" si="5"/>
        <v/>
      </c>
      <c r="AB63" s="51" t="str">
        <f t="shared" si="1"/>
        <v/>
      </c>
      <c r="AC63" s="62" t="str">
        <f t="shared" si="2"/>
        <v/>
      </c>
      <c r="AD63" s="36"/>
    </row>
    <row r="64" spans="1:30" x14ac:dyDescent="0.2">
      <c r="A64" s="12" t="str">
        <f t="shared" ref="A64" si="10">IF($M64="","",K$5)</f>
        <v/>
      </c>
      <c r="B64" s="4" t="str" cm="1">
        <f t="array" aca="1" ref="B64" ca="1">IF(J64="","",MID(CELL("filename",A51),FIND("]",CELL("filename",A51))+1,LEN(CELL("filename",A51))-FIND("]",CELL("filename",A51))))</f>
        <v/>
      </c>
      <c r="C64" s="12" t="str">
        <f>IFERROR(IF($A64="","",_xlfn.XLOOKUP($A64,'Screening Teachers'!$C:$C,'Screening Teachers'!H:H)),"Not available")</f>
        <v/>
      </c>
      <c r="D64" s="12" t="str">
        <f>IF($A64="","",_xlfn.XLOOKUP($A64,'Screening Teachers'!$C:$C,'Screening Teachers'!D:D))</f>
        <v/>
      </c>
      <c r="E64" s="18" t="str">
        <f t="shared" ref="E64" si="11">IF($M64="","",K$6)</f>
        <v/>
      </c>
      <c r="F64" s="12" t="str">
        <f t="shared" ref="F64" si="12">IF($M64="","",K$7)</f>
        <v/>
      </c>
      <c r="G64" s="12" t="str">
        <f t="shared" ref="G64" si="13">IF($M64="","",K$8)</f>
        <v/>
      </c>
      <c r="H64" s="12" t="str">
        <f>IF($A64="","",_xlfn.XLOOKUP($A64,'Screening Teachers'!$C:$C,'Screening Teachers'!G:G))</f>
        <v/>
      </c>
      <c r="I64" s="12" t="str">
        <f t="shared" ref="I64" si="14">IF($M64="","",K$9)</f>
        <v/>
      </c>
      <c r="J64" s="28"/>
      <c r="K64" s="28"/>
      <c r="L64" s="55">
        <v>49</v>
      </c>
      <c r="M64" s="29"/>
      <c r="N64" s="29"/>
      <c r="O64" s="29"/>
      <c r="P64" s="29"/>
      <c r="Q64" s="29"/>
      <c r="R64" s="29"/>
      <c r="S64" s="29"/>
      <c r="T64" s="29"/>
      <c r="U64" s="29"/>
      <c r="V64" s="29"/>
      <c r="W64" s="29"/>
      <c r="X64" s="30"/>
      <c r="Y64" s="49" t="str">
        <f t="shared" ref="Y64" si="15">IF(COUNT(M64:S64)&gt;0,SUM(M64:S64),"")</f>
        <v/>
      </c>
      <c r="Z64" s="50" t="str">
        <f t="shared" ref="Z64" si="16">IF(COUNT(P64,T64:X64)&gt;0,SUM(P64,T64:X64),"")</f>
        <v/>
      </c>
      <c r="AA64" s="50" t="str">
        <f t="shared" ref="AA64" si="17">IF(COUNT(M64:X64)&gt;0,SUM(M64:X64),"")</f>
        <v/>
      </c>
      <c r="AB64" s="51" t="str">
        <f t="shared" ref="AB64" si="18">IF(COUNT(M64:X64)&gt;0,COUNT(M64:X64),"")</f>
        <v/>
      </c>
      <c r="AC64" s="62" t="str">
        <f t="shared" ref="AC64" si="19">IF(AB64=12,"Complete",IF(AB64&lt;12,"Incomplete",IF(AB64="","")))</f>
        <v/>
      </c>
      <c r="AD64" s="36"/>
    </row>
    <row r="65" spans="1:30" ht="15" thickBot="1" x14ac:dyDescent="0.25">
      <c r="A65" s="12" t="str">
        <f t="shared" si="6"/>
        <v/>
      </c>
      <c r="B65" s="4" t="str" cm="1">
        <f t="array" aca="1" ref="B65" ca="1">IF(J65="","",MID(CELL("filename",A51),FIND("]",CELL("filename",A51))+1,LEN(CELL("filename",A51))-FIND("]",CELL("filename",A51))))</f>
        <v/>
      </c>
      <c r="C65" s="12" t="str">
        <f>IFERROR(IF($A65="","",_xlfn.XLOOKUP($A65,'Screening Teachers'!$C:$C,'Screening Teachers'!H:H)),"Not available")</f>
        <v/>
      </c>
      <c r="D65" s="12" t="str">
        <f>IF($A65="","",_xlfn.XLOOKUP($A65,'Screening Teachers'!$C:$C,'Screening Teachers'!D:D))</f>
        <v/>
      </c>
      <c r="E65" s="18" t="str">
        <f t="shared" si="7"/>
        <v/>
      </c>
      <c r="F65" s="12" t="str">
        <f t="shared" si="8"/>
        <v/>
      </c>
      <c r="G65" s="12" t="str">
        <f t="shared" si="9"/>
        <v/>
      </c>
      <c r="H65" s="12" t="str">
        <f>IF($A65="","",_xlfn.XLOOKUP($A65,'Screening Teachers'!$C:$C,'Screening Teachers'!G:G))</f>
        <v/>
      </c>
      <c r="I65" s="12" t="str">
        <f t="shared" si="0"/>
        <v/>
      </c>
      <c r="J65" s="28"/>
      <c r="K65" s="28"/>
      <c r="L65" s="55">
        <v>50</v>
      </c>
      <c r="M65" s="29"/>
      <c r="N65" s="29"/>
      <c r="O65" s="29"/>
      <c r="P65" s="29"/>
      <c r="Q65" s="29"/>
      <c r="R65" s="29"/>
      <c r="S65" s="29"/>
      <c r="T65" s="29"/>
      <c r="U65" s="29"/>
      <c r="V65" s="29"/>
      <c r="W65" s="29"/>
      <c r="X65" s="30"/>
      <c r="Y65" s="70" t="str">
        <f t="shared" si="3"/>
        <v/>
      </c>
      <c r="Z65" s="71" t="str">
        <f t="shared" si="4"/>
        <v/>
      </c>
      <c r="AA65" s="71" t="str">
        <f t="shared" si="5"/>
        <v/>
      </c>
      <c r="AB65" s="72" t="str">
        <f t="shared" si="1"/>
        <v/>
      </c>
      <c r="AC65" s="73" t="str">
        <f t="shared" si="2"/>
        <v/>
      </c>
      <c r="AD65" s="36"/>
    </row>
  </sheetData>
  <sheetProtection algorithmName="SHA-512" hashValue="MWtMT2RLqCmvfSb2jK8vC9sHMK5Glu18yqEgeQMycXkb9siA6BXJ69IeM7Ol1oukBn7N98llDUxJclWgvjnuJA==" saltValue="SGnZKFnVhRQ3tjNm3a9t5A==" spinCount="100000" sheet="1" objects="1" scenarios="1"/>
  <mergeCells count="8">
    <mergeCell ref="A1:AC1"/>
    <mergeCell ref="A2:I11"/>
    <mergeCell ref="J2:AC2"/>
    <mergeCell ref="AG2:AG13"/>
    <mergeCell ref="J3:AC3"/>
    <mergeCell ref="J4:AC4"/>
    <mergeCell ref="M10:X11"/>
    <mergeCell ref="Y10:AC11"/>
  </mergeCells>
  <conditionalFormatting sqref="K5:K11">
    <cfRule type="containsErrors" dxfId="17" priority="7">
      <formula>ISERROR(K5)</formula>
    </cfRule>
    <cfRule type="containsBlanks" dxfId="16" priority="8">
      <formula>LEN(TRIM(K5))=0</formula>
    </cfRule>
  </conditionalFormatting>
  <conditionalFormatting sqref="Y13:Y65">
    <cfRule type="cellIs" dxfId="15" priority="5" stopIfTrue="1" operator="between">
      <formula>4</formula>
      <formula>8</formula>
    </cfRule>
    <cfRule type="cellIs" dxfId="14" priority="6" stopIfTrue="1" operator="between">
      <formula>9</formula>
      <formula>21</formula>
    </cfRule>
  </conditionalFormatting>
  <conditionalFormatting sqref="Z14:Z65">
    <cfRule type="cellIs" dxfId="13" priority="3" stopIfTrue="1" operator="between">
      <formula>6</formula>
      <formula>18</formula>
    </cfRule>
    <cfRule type="cellIs" dxfId="12" priority="4" stopIfTrue="1" operator="between">
      <formula>4</formula>
      <formula>5</formula>
    </cfRule>
  </conditionalFormatting>
  <conditionalFormatting sqref="AA66:AA65535">
    <cfRule type="cellIs" dxfId="11" priority="14" stopIfTrue="1" operator="between">
      <formula>4</formula>
      <formula>8</formula>
    </cfRule>
    <cfRule type="cellIs" dxfId="10" priority="15" stopIfTrue="1" operator="between">
      <formula>9</formula>
      <formula>21</formula>
    </cfRule>
  </conditionalFormatting>
  <conditionalFormatting sqref="AC14:AD65">
    <cfRule type="beginsWith" dxfId="9" priority="1" operator="beginsWith" text="Complete">
      <formula>LEFT(AC14,LEN("Complete"))="Complete"</formula>
    </cfRule>
    <cfRule type="containsText" dxfId="8" priority="2" operator="containsText" text="Incomplete">
      <formula>NOT(ISERROR(SEARCH("Incomplete",AC14)))</formula>
    </cfRule>
  </conditionalFormatting>
  <dataValidations count="2">
    <dataValidation type="whole" allowBlank="1" showInputMessage="1" showErrorMessage="1" errorTitle="SRSS-IE" error="The score your entered is out of range. Please refer to the Screening directions for the scale for scoring each item." sqref="M14:X65" xr:uid="{BB16D446-6CED-49CE-9B54-5CC9417E8129}">
      <formula1>0</formula1>
      <formula2>3</formula2>
    </dataValidation>
    <dataValidation type="list" allowBlank="1" showInputMessage="1" showErrorMessage="1" sqref="K9" xr:uid="{3F98B3C0-D810-4190-9927-37622A77C3F7}">
      <formula1>"Fall, Winter, Spring"</formula1>
    </dataValidation>
  </dataValidations>
  <printOptions horizontalCentered="1"/>
  <pageMargins left="0.16" right="0.16" top="0.75" bottom="0.17" header="0.3" footer="0.16"/>
  <pageSetup orientation="landscape" r:id="rId1"/>
  <headerFooter>
    <oddHeader>&amp;CStudent Risk Screening Scale for Internalizing and Externalizing Behavioral (SRSS - IE)</oddHeader>
  </headerFooter>
  <ignoredErrors>
    <ignoredError sqref="K10 Y65:AC65 Y14:AC63 Y64:AB64" formulaRange="1"/>
    <ignoredError sqref="K7:K8" unlockedFormula="1"/>
  </ignoredErrors>
  <extLst>
    <ext xmlns:x14="http://schemas.microsoft.com/office/spreadsheetml/2009/9/main" uri="{CCE6A557-97BC-4b89-ADB6-D9C93CAAB3DF}">
      <x14:dataValidations xmlns:xm="http://schemas.microsoft.com/office/excel/2006/main" count="1">
        <x14:dataValidation type="list" allowBlank="1" showInputMessage="1" xr:uid="{9746E795-D03E-47AE-9649-10E8510E4F36}">
          <x14:formula1>
            <xm:f>'Screening Teachers'!$C:$C</xm:f>
          </x14:formula1>
          <xm:sqref>K5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6F12AF-6BEA-45FB-B847-0A028AA0862D}">
  <dimension ref="A1:AG65"/>
  <sheetViews>
    <sheetView zoomScale="85" zoomScaleNormal="85" workbookViewId="0">
      <pane xSplit="11" ySplit="13" topLeftCell="L14" activePane="bottomRight" state="frozen"/>
      <selection pane="topRight" activeCell="J1" sqref="J1"/>
      <selection pane="bottomLeft" activeCell="A14" sqref="A14"/>
      <selection pane="bottomRight" activeCell="L14" sqref="L14"/>
    </sheetView>
  </sheetViews>
  <sheetFormatPr defaultColWidth="9.140625" defaultRowHeight="14.25" x14ac:dyDescent="0.2"/>
  <cols>
    <col min="1" max="1" width="25.5703125" style="11" customWidth="1"/>
    <col min="2" max="2" width="21.85546875" style="11" hidden="1" customWidth="1"/>
    <col min="3" max="3" width="11.42578125" style="11" hidden="1" customWidth="1"/>
    <col min="4" max="4" width="12.140625" style="11" hidden="1" customWidth="1"/>
    <col min="5" max="5" width="17.5703125" style="19" hidden="1" customWidth="1"/>
    <col min="6" max="6" width="15.42578125" style="11" hidden="1" customWidth="1"/>
    <col min="7" max="7" width="16.42578125" style="11" hidden="1" customWidth="1"/>
    <col min="8" max="8" width="20.5703125" style="11" hidden="1" customWidth="1"/>
    <col min="9" max="9" width="11.28515625" style="11" hidden="1" customWidth="1"/>
    <col min="10" max="10" width="25.5703125" style="1" bestFit="1" customWidth="1"/>
    <col min="11" max="11" width="17.5703125" style="1" bestFit="1" customWidth="1"/>
    <col min="12" max="12" width="7.140625" style="1" bestFit="1" customWidth="1"/>
    <col min="13" max="26" width="7.28515625" style="2" customWidth="1"/>
    <col min="27" max="28" width="7.28515625" style="1" customWidth="1"/>
    <col min="29" max="29" width="12.42578125" style="1" bestFit="1" customWidth="1"/>
    <col min="30" max="30" width="3.42578125" style="14" customWidth="1"/>
    <col min="31" max="32" width="9.140625" style="14"/>
    <col min="33" max="33" width="44.85546875" style="14" customWidth="1"/>
    <col min="34" max="16384" width="9.140625" style="14"/>
  </cols>
  <sheetData>
    <row r="1" spans="1:33" ht="15" x14ac:dyDescent="0.25">
      <c r="A1" s="74" t="s">
        <v>75</v>
      </c>
      <c r="B1" s="75"/>
      <c r="C1" s="75"/>
      <c r="D1" s="75"/>
      <c r="E1" s="75"/>
      <c r="F1" s="75"/>
      <c r="G1" s="75"/>
      <c r="H1" s="75"/>
      <c r="I1" s="75"/>
      <c r="J1" s="75"/>
      <c r="K1" s="75"/>
      <c r="L1" s="75"/>
      <c r="M1" s="75"/>
      <c r="N1" s="75"/>
      <c r="O1" s="75"/>
      <c r="P1" s="75"/>
      <c r="Q1" s="75"/>
      <c r="R1" s="75"/>
      <c r="S1" s="75"/>
      <c r="T1" s="75"/>
      <c r="U1" s="75"/>
      <c r="V1" s="75"/>
      <c r="W1" s="75"/>
      <c r="X1" s="75"/>
      <c r="Y1" s="75"/>
      <c r="Z1" s="75"/>
      <c r="AA1" s="75"/>
      <c r="AB1" s="75"/>
      <c r="AC1" s="76"/>
      <c r="AD1" s="31"/>
    </row>
    <row r="2" spans="1:33" ht="15" customHeight="1" x14ac:dyDescent="0.2">
      <c r="A2" s="77" t="s">
        <v>111</v>
      </c>
      <c r="B2" s="78"/>
      <c r="C2" s="78"/>
      <c r="D2" s="78"/>
      <c r="E2" s="78"/>
      <c r="F2" s="78"/>
      <c r="G2" s="78"/>
      <c r="H2" s="78"/>
      <c r="I2" s="79"/>
      <c r="J2" s="86" t="s">
        <v>106</v>
      </c>
      <c r="K2" s="87"/>
      <c r="L2" s="87"/>
      <c r="M2" s="87"/>
      <c r="N2" s="87"/>
      <c r="O2" s="87"/>
      <c r="P2" s="87"/>
      <c r="Q2" s="87"/>
      <c r="R2" s="87"/>
      <c r="S2" s="87"/>
      <c r="T2" s="87"/>
      <c r="U2" s="87"/>
      <c r="V2" s="87"/>
      <c r="W2" s="87"/>
      <c r="X2" s="87"/>
      <c r="Y2" s="87"/>
      <c r="Z2" s="87"/>
      <c r="AA2" s="87"/>
      <c r="AB2" s="87"/>
      <c r="AC2" s="88"/>
      <c r="AD2" s="32"/>
      <c r="AG2" s="89"/>
    </row>
    <row r="3" spans="1:33" ht="15" customHeight="1" x14ac:dyDescent="0.2">
      <c r="A3" s="80"/>
      <c r="B3" s="81"/>
      <c r="C3" s="81"/>
      <c r="D3" s="81"/>
      <c r="E3" s="81"/>
      <c r="F3" s="81"/>
      <c r="G3" s="81"/>
      <c r="H3" s="81"/>
      <c r="I3" s="82"/>
      <c r="J3" s="113" t="s">
        <v>66</v>
      </c>
      <c r="K3" s="114"/>
      <c r="L3" s="114"/>
      <c r="M3" s="114"/>
      <c r="N3" s="114"/>
      <c r="O3" s="114"/>
      <c r="P3" s="114"/>
      <c r="Q3" s="114"/>
      <c r="R3" s="114"/>
      <c r="S3" s="114"/>
      <c r="T3" s="114"/>
      <c r="U3" s="114"/>
      <c r="V3" s="114"/>
      <c r="W3" s="114"/>
      <c r="X3" s="114"/>
      <c r="Y3" s="114"/>
      <c r="Z3" s="114"/>
      <c r="AA3" s="114"/>
      <c r="AB3" s="114"/>
      <c r="AC3" s="115"/>
      <c r="AD3" s="33"/>
      <c r="AG3" s="89"/>
    </row>
    <row r="4" spans="1:33" ht="18.75" thickBot="1" x14ac:dyDescent="0.3">
      <c r="A4" s="80"/>
      <c r="B4" s="81"/>
      <c r="C4" s="81"/>
      <c r="D4" s="81"/>
      <c r="E4" s="81"/>
      <c r="F4" s="81"/>
      <c r="G4" s="81"/>
      <c r="H4" s="81"/>
      <c r="I4" s="82"/>
      <c r="J4" s="93" t="s">
        <v>97</v>
      </c>
      <c r="K4" s="94"/>
      <c r="L4" s="94"/>
      <c r="M4" s="94"/>
      <c r="N4" s="94"/>
      <c r="O4" s="94"/>
      <c r="P4" s="94"/>
      <c r="Q4" s="94"/>
      <c r="R4" s="94"/>
      <c r="S4" s="94"/>
      <c r="T4" s="94"/>
      <c r="U4" s="94"/>
      <c r="V4" s="94"/>
      <c r="W4" s="94"/>
      <c r="X4" s="94"/>
      <c r="Y4" s="95"/>
      <c r="Z4" s="95"/>
      <c r="AA4" s="95"/>
      <c r="AB4" s="95"/>
      <c r="AC4" s="96"/>
      <c r="AD4" s="34"/>
      <c r="AG4" s="89"/>
    </row>
    <row r="5" spans="1:33" ht="15" customHeight="1" x14ac:dyDescent="0.25">
      <c r="A5" s="80"/>
      <c r="B5" s="81"/>
      <c r="C5" s="81"/>
      <c r="D5" s="81"/>
      <c r="E5" s="81"/>
      <c r="F5" s="81"/>
      <c r="G5" s="81"/>
      <c r="H5" s="81"/>
      <c r="I5" s="82"/>
      <c r="J5" s="21" t="s">
        <v>23</v>
      </c>
      <c r="K5" s="41" t="s">
        <v>96</v>
      </c>
      <c r="L5" s="20"/>
      <c r="M5" s="57" t="s">
        <v>91</v>
      </c>
      <c r="N5" s="1"/>
      <c r="O5" s="1"/>
      <c r="P5" s="1"/>
      <c r="Q5" s="1"/>
      <c r="R5" s="1"/>
      <c r="S5" s="1"/>
      <c r="T5" s="1"/>
      <c r="U5" s="1"/>
      <c r="V5" s="1"/>
      <c r="W5" s="1"/>
      <c r="X5" s="1"/>
      <c r="Y5" s="58" t="s">
        <v>67</v>
      </c>
      <c r="Z5" s="45"/>
      <c r="AA5" s="45"/>
      <c r="AB5" s="45"/>
      <c r="AC5" s="46"/>
      <c r="AG5" s="89"/>
    </row>
    <row r="6" spans="1:33" ht="15" customHeight="1" x14ac:dyDescent="0.2">
      <c r="A6" s="80"/>
      <c r="B6" s="81"/>
      <c r="C6" s="81"/>
      <c r="D6" s="81"/>
      <c r="E6" s="81"/>
      <c r="F6" s="81"/>
      <c r="G6" s="81"/>
      <c r="H6" s="81"/>
      <c r="I6" s="82"/>
      <c r="J6" s="13" t="s">
        <v>24</v>
      </c>
      <c r="K6" s="42">
        <v>45853</v>
      </c>
      <c r="L6" s="14"/>
      <c r="M6" s="59" t="s">
        <v>0</v>
      </c>
      <c r="N6" s="1"/>
      <c r="O6" s="1"/>
      <c r="P6" s="1"/>
      <c r="Q6" s="1"/>
      <c r="R6" s="1"/>
      <c r="S6" s="1"/>
      <c r="T6" s="1"/>
      <c r="U6" s="1"/>
      <c r="V6" s="1"/>
      <c r="W6" s="1"/>
      <c r="X6" s="47"/>
      <c r="Y6" s="48" t="s">
        <v>61</v>
      </c>
      <c r="Z6" s="1"/>
      <c r="AC6" s="47"/>
      <c r="AG6" s="89"/>
    </row>
    <row r="7" spans="1:33" ht="15" customHeight="1" x14ac:dyDescent="0.2">
      <c r="A7" s="80"/>
      <c r="B7" s="81"/>
      <c r="C7" s="81"/>
      <c r="D7" s="81"/>
      <c r="E7" s="81"/>
      <c r="F7" s="81"/>
      <c r="G7" s="81"/>
      <c r="H7" s="81"/>
      <c r="I7" s="82"/>
      <c r="J7" s="13" t="s">
        <v>64</v>
      </c>
      <c r="K7" s="43" t="str">
        <f>IF(_xlfn.XLOOKUP(K$5,'Screening Teachers'!$C:$C,'Screening Teachers'!E:E,"")=0,"",_xlfn.XLOOKUP(K$5,'Screening Teachers'!$C:$C,'Screening Teachers'!E:E,""))</f>
        <v>Biology 101</v>
      </c>
      <c r="L7" s="14"/>
      <c r="M7" s="59" t="s">
        <v>18</v>
      </c>
      <c r="N7" s="60"/>
      <c r="O7" s="60"/>
      <c r="P7" s="60"/>
      <c r="Q7" s="60"/>
      <c r="R7" s="60"/>
      <c r="S7" s="60"/>
      <c r="T7" s="60"/>
      <c r="U7" s="60"/>
      <c r="V7" s="60"/>
      <c r="W7" s="60"/>
      <c r="X7" s="61"/>
      <c r="Y7" s="48" t="s">
        <v>90</v>
      </c>
      <c r="Z7" s="1"/>
      <c r="AC7" s="47"/>
      <c r="AG7" s="89"/>
    </row>
    <row r="8" spans="1:33" x14ac:dyDescent="0.2">
      <c r="A8" s="80"/>
      <c r="B8" s="81"/>
      <c r="C8" s="81"/>
      <c r="D8" s="81"/>
      <c r="E8" s="81"/>
      <c r="F8" s="81"/>
      <c r="G8" s="81"/>
      <c r="H8" s="81"/>
      <c r="I8" s="82"/>
      <c r="J8" s="13" t="s">
        <v>62</v>
      </c>
      <c r="K8" s="43">
        <f>IF(_xlfn.XLOOKUP(K$5,'Screening Teachers'!$C:$C,'Screening Teachers'!F:F,"")=0,"",_xlfn.XLOOKUP(K$5,'Screening Teachers'!$C:$C,'Screening Teachers'!F:F,""))</f>
        <v>3</v>
      </c>
      <c r="L8" s="14"/>
      <c r="M8" s="59" t="s">
        <v>1</v>
      </c>
      <c r="N8" s="60"/>
      <c r="O8" s="60"/>
      <c r="P8" s="60"/>
      <c r="Q8" s="60"/>
      <c r="R8" s="60"/>
      <c r="S8" s="60"/>
      <c r="T8" s="60"/>
      <c r="U8" s="60"/>
      <c r="V8" s="60"/>
      <c r="W8" s="60"/>
      <c r="X8" s="61"/>
      <c r="Y8" s="48" t="s">
        <v>88</v>
      </c>
      <c r="Z8" s="1"/>
      <c r="AC8" s="47"/>
      <c r="AG8" s="89"/>
    </row>
    <row r="9" spans="1:33" x14ac:dyDescent="0.2">
      <c r="A9" s="80"/>
      <c r="B9" s="81"/>
      <c r="C9" s="81"/>
      <c r="D9" s="81"/>
      <c r="E9" s="81"/>
      <c r="F9" s="81"/>
      <c r="G9" s="81"/>
      <c r="H9" s="81"/>
      <c r="I9" s="82"/>
      <c r="J9" s="13" t="s">
        <v>25</v>
      </c>
      <c r="K9" s="43" t="s">
        <v>60</v>
      </c>
      <c r="L9" s="14"/>
      <c r="M9" s="59" t="s">
        <v>2</v>
      </c>
      <c r="N9" s="60"/>
      <c r="O9" s="60"/>
      <c r="P9" s="60"/>
      <c r="Q9" s="60"/>
      <c r="R9" s="60"/>
      <c r="S9" s="60"/>
      <c r="T9" s="60"/>
      <c r="U9" s="60"/>
      <c r="V9" s="60"/>
      <c r="W9" s="60"/>
      <c r="X9" s="61"/>
      <c r="Y9" s="48" t="s">
        <v>86</v>
      </c>
      <c r="Z9" s="1"/>
      <c r="AC9" s="47"/>
      <c r="AG9" s="89"/>
    </row>
    <row r="10" spans="1:33" ht="15" customHeight="1" x14ac:dyDescent="0.2">
      <c r="A10" s="80"/>
      <c r="B10" s="81"/>
      <c r="C10" s="81"/>
      <c r="D10" s="81"/>
      <c r="E10" s="81"/>
      <c r="F10" s="81"/>
      <c r="G10" s="81"/>
      <c r="H10" s="81"/>
      <c r="I10" s="82"/>
      <c r="J10" s="13" t="s">
        <v>69</v>
      </c>
      <c r="K10" s="44">
        <f>COUNT(K16:K65)</f>
        <v>28</v>
      </c>
      <c r="L10" s="14"/>
      <c r="M10" s="109" t="s">
        <v>92</v>
      </c>
      <c r="N10" s="104"/>
      <c r="O10" s="104"/>
      <c r="P10" s="104"/>
      <c r="Q10" s="104"/>
      <c r="R10" s="104"/>
      <c r="S10" s="104"/>
      <c r="T10" s="104"/>
      <c r="U10" s="104"/>
      <c r="V10" s="104"/>
      <c r="W10" s="104"/>
      <c r="X10" s="105"/>
      <c r="Y10" s="116" t="s">
        <v>89</v>
      </c>
      <c r="Z10" s="117"/>
      <c r="AA10" s="117"/>
      <c r="AB10" s="117"/>
      <c r="AC10" s="118"/>
      <c r="AG10" s="89"/>
    </row>
    <row r="11" spans="1:33" ht="15" customHeight="1" thickBot="1" x14ac:dyDescent="0.25">
      <c r="A11" s="83"/>
      <c r="B11" s="84"/>
      <c r="C11" s="84"/>
      <c r="D11" s="84"/>
      <c r="E11" s="84"/>
      <c r="F11" s="84"/>
      <c r="G11" s="84"/>
      <c r="H11" s="84"/>
      <c r="I11" s="85"/>
      <c r="J11" s="13" t="s">
        <v>70</v>
      </c>
      <c r="K11" s="44" t="str">
        <f>IFERROR(COUNTIF($AC16:$AC99,"Complete")&amp;" ("&amp;ROUND(COUNTIF($AC16:$AC99,"Complete")/K10*100,2)&amp;"%)","0 (0%)")</f>
        <v>27 (96.43%)</v>
      </c>
      <c r="L11" s="14"/>
      <c r="M11" s="110"/>
      <c r="N11" s="111"/>
      <c r="O11" s="111"/>
      <c r="P11" s="111"/>
      <c r="Q11" s="111"/>
      <c r="R11" s="111"/>
      <c r="S11" s="111"/>
      <c r="T11" s="111"/>
      <c r="U11" s="111"/>
      <c r="V11" s="111"/>
      <c r="W11" s="111"/>
      <c r="X11" s="112"/>
      <c r="Y11" s="119"/>
      <c r="Z11" s="120"/>
      <c r="AA11" s="120"/>
      <c r="AB11" s="120"/>
      <c r="AC11" s="121"/>
      <c r="AG11" s="89"/>
    </row>
    <row r="12" spans="1:33" ht="15" thickBot="1" x14ac:dyDescent="0.25">
      <c r="A12" s="15"/>
      <c r="B12" s="15"/>
      <c r="C12" s="15"/>
      <c r="D12" s="15"/>
      <c r="E12" s="16"/>
      <c r="F12" s="15"/>
      <c r="G12" s="15"/>
      <c r="H12" s="15"/>
      <c r="I12" s="15"/>
      <c r="J12" s="14"/>
      <c r="K12" s="14"/>
      <c r="L12" s="14"/>
      <c r="M12" s="6"/>
      <c r="N12" s="6"/>
      <c r="O12" s="6"/>
      <c r="P12" s="6"/>
      <c r="Q12" s="6"/>
      <c r="R12" s="6"/>
      <c r="S12" s="6"/>
      <c r="T12" s="6"/>
      <c r="U12" s="6"/>
      <c r="V12" s="6"/>
      <c r="W12" s="6"/>
      <c r="X12" s="6"/>
      <c r="Y12" s="6"/>
      <c r="Z12" s="6"/>
      <c r="AA12" s="14"/>
      <c r="AB12" s="14"/>
      <c r="AC12" s="14"/>
      <c r="AG12" s="89"/>
    </row>
    <row r="13" spans="1:33" ht="87" customHeight="1" x14ac:dyDescent="0.25">
      <c r="A13" s="22" t="s">
        <v>76</v>
      </c>
      <c r="B13" s="22" t="s">
        <v>82</v>
      </c>
      <c r="C13" s="22" t="s">
        <v>84</v>
      </c>
      <c r="D13" s="22" t="s">
        <v>77</v>
      </c>
      <c r="E13" s="23" t="s">
        <v>78</v>
      </c>
      <c r="F13" s="22" t="s">
        <v>79</v>
      </c>
      <c r="G13" s="22" t="s">
        <v>83</v>
      </c>
      <c r="H13" s="22" t="s">
        <v>80</v>
      </c>
      <c r="I13" s="22" t="s">
        <v>81</v>
      </c>
      <c r="J13" s="7" t="s">
        <v>10</v>
      </c>
      <c r="K13" s="7" t="s">
        <v>3</v>
      </c>
      <c r="L13" s="54" t="s">
        <v>16</v>
      </c>
      <c r="M13" s="37" t="s">
        <v>4</v>
      </c>
      <c r="N13" s="37" t="s">
        <v>5</v>
      </c>
      <c r="O13" s="37" t="s">
        <v>6</v>
      </c>
      <c r="P13" s="52" t="s">
        <v>87</v>
      </c>
      <c r="Q13" s="37" t="s">
        <v>7</v>
      </c>
      <c r="R13" s="37" t="s">
        <v>8</v>
      </c>
      <c r="S13" s="37" t="s">
        <v>9</v>
      </c>
      <c r="T13" s="52" t="s">
        <v>11</v>
      </c>
      <c r="U13" s="52" t="s">
        <v>13</v>
      </c>
      <c r="V13" s="52" t="s">
        <v>14</v>
      </c>
      <c r="W13" s="52" t="s">
        <v>12</v>
      </c>
      <c r="X13" s="53" t="s">
        <v>15</v>
      </c>
      <c r="Y13" s="38" t="s">
        <v>72</v>
      </c>
      <c r="Z13" s="39" t="s">
        <v>73</v>
      </c>
      <c r="AA13" s="39" t="s">
        <v>74</v>
      </c>
      <c r="AB13" s="39" t="s">
        <v>71</v>
      </c>
      <c r="AC13" s="40" t="s">
        <v>68</v>
      </c>
      <c r="AD13" s="35"/>
      <c r="AG13" s="89"/>
    </row>
    <row r="14" spans="1:33" x14ac:dyDescent="0.2">
      <c r="A14" s="4" t="s">
        <v>21</v>
      </c>
      <c r="B14" s="4" t="str" cm="1">
        <f t="array" aca="1" ref="B14" ca="1">MID(CELL("filename",A1),FIND("]",CELL("filename",A1))+1,LEN(CELL("filename",A1))-FIND("]",CELL("filename",A1)))</f>
        <v>SRSS-IE MS HS Example</v>
      </c>
      <c r="C14" s="12" t="str">
        <f>IFERROR(IF($A14="","",_xlfn.XLOOKUP($A14,'Screening Teachers'!$C:$C,'Screening Teachers'!H:H)),"Not available")</f>
        <v>Not available</v>
      </c>
      <c r="D14" s="4">
        <v>700852</v>
      </c>
      <c r="E14" s="17">
        <v>45570</v>
      </c>
      <c r="F14" s="4" t="s">
        <v>65</v>
      </c>
      <c r="G14" s="4">
        <v>5</v>
      </c>
      <c r="H14" s="4"/>
      <c r="I14" s="24" t="str">
        <f t="shared" ref="I14:I45" si="0">IF($M14="","",K$9)</f>
        <v>Fall</v>
      </c>
      <c r="J14" s="24" t="s">
        <v>17</v>
      </c>
      <c r="K14" s="25">
        <v>11111</v>
      </c>
      <c r="L14" s="56">
        <v>0</v>
      </c>
      <c r="M14" s="26">
        <v>0</v>
      </c>
      <c r="N14" s="26">
        <v>0</v>
      </c>
      <c r="O14" s="26">
        <v>3</v>
      </c>
      <c r="P14" s="26">
        <v>1</v>
      </c>
      <c r="Q14" s="26">
        <v>3</v>
      </c>
      <c r="R14" s="26">
        <v>3</v>
      </c>
      <c r="S14" s="26">
        <v>3</v>
      </c>
      <c r="T14" s="26">
        <v>2</v>
      </c>
      <c r="U14" s="26">
        <v>2</v>
      </c>
      <c r="V14" s="26">
        <v>2</v>
      </c>
      <c r="W14" s="26">
        <v>3</v>
      </c>
      <c r="X14" s="27">
        <v>0</v>
      </c>
      <c r="Y14" s="49">
        <f>IF(COUNT(M14:S14)&gt;0,SUM(M14:S14),"")</f>
        <v>13</v>
      </c>
      <c r="Z14" s="50">
        <f>IF(COUNT(P14,T14:X14)&gt;0,SUM(P14,T14:X14),"")</f>
        <v>10</v>
      </c>
      <c r="AA14" s="50">
        <f>IF(COUNT(M14:X14)&gt;0,SUM(M14:X14),"")</f>
        <v>22</v>
      </c>
      <c r="AB14" s="51">
        <f t="shared" ref="AB14" si="1">IF(COUNT(M14:X14)&gt;0,COUNT(M14:X14),"")</f>
        <v>12</v>
      </c>
      <c r="AC14" s="62" t="str">
        <f t="shared" ref="AC14" si="2">IF(AB14=12,"Complete",IF(AB14&lt;12,"Incomplete",IF(AB14="","")))</f>
        <v>Complete</v>
      </c>
      <c r="AD14" s="36"/>
    </row>
    <row r="15" spans="1:33" x14ac:dyDescent="0.2">
      <c r="A15" s="4" t="s">
        <v>21</v>
      </c>
      <c r="B15" s="4" t="str" cm="1">
        <f t="array" aca="1" ref="B15" ca="1">MID(CELL("filename",A2),FIND("]",CELL("filename",A2))+1,LEN(CELL("filename",A2))-FIND("]",CELL("filename",A2)))</f>
        <v>SRSS-IE MS HS Example</v>
      </c>
      <c r="C15" s="12" t="str">
        <f>IFERROR(IF($A15="","",_xlfn.XLOOKUP($A15,'Screening Teachers'!$C:$C,'Screening Teachers'!H:H)),"Not available")</f>
        <v>Not available</v>
      </c>
      <c r="D15" s="4">
        <v>700852</v>
      </c>
      <c r="E15" s="17">
        <v>45570</v>
      </c>
      <c r="F15" s="4" t="s">
        <v>65</v>
      </c>
      <c r="G15" s="4">
        <v>5</v>
      </c>
      <c r="H15" s="4"/>
      <c r="I15" s="24" t="str">
        <f t="shared" si="0"/>
        <v>Fall</v>
      </c>
      <c r="J15" s="24" t="s">
        <v>19</v>
      </c>
      <c r="K15" s="25">
        <v>112345</v>
      </c>
      <c r="L15" s="56">
        <v>0</v>
      </c>
      <c r="M15" s="26">
        <v>0</v>
      </c>
      <c r="N15" s="26">
        <v>0</v>
      </c>
      <c r="O15" s="26">
        <v>0</v>
      </c>
      <c r="P15" s="26">
        <v>0</v>
      </c>
      <c r="Q15" s="26">
        <v>0</v>
      </c>
      <c r="R15" s="26">
        <v>0</v>
      </c>
      <c r="S15" s="26">
        <v>0</v>
      </c>
      <c r="T15" s="26">
        <v>0</v>
      </c>
      <c r="U15" s="26">
        <v>0</v>
      </c>
      <c r="V15" s="26">
        <v>0</v>
      </c>
      <c r="W15" s="26">
        <v>1</v>
      </c>
      <c r="X15" s="27">
        <v>0</v>
      </c>
      <c r="Y15" s="49">
        <f t="shared" ref="Y15:Y65" si="3">IF(COUNT(M15:S15)&gt;0,SUM(M15:S15),"")</f>
        <v>0</v>
      </c>
      <c r="Z15" s="50">
        <f t="shared" ref="Z15:Z65" si="4">IF(COUNT(P15,T15:X15)&gt;0,SUM(P15,T15:X15),"")</f>
        <v>1</v>
      </c>
      <c r="AA15" s="50">
        <f t="shared" ref="AA15:AA65" si="5">IF(COUNT(M15:X15)&gt;0,SUM(M15:X15),"")</f>
        <v>1</v>
      </c>
      <c r="AB15" s="51">
        <f t="shared" ref="AB15:AB65" si="6">IF(COUNT(M15:X15)&gt;0,COUNT(M15:X15),"")</f>
        <v>12</v>
      </c>
      <c r="AC15" s="62" t="str">
        <f t="shared" ref="AC15:AC65" si="7">IF(AB15=12,"Complete",IF(AB15&lt;12,"Incomplete",IF(AB15="","")))</f>
        <v>Complete</v>
      </c>
      <c r="AD15" s="36"/>
    </row>
    <row r="16" spans="1:33" x14ac:dyDescent="0.2">
      <c r="A16" s="12" t="str">
        <f t="shared" ref="A16:A47" si="8">IF($M16="","",K$5)</f>
        <v>Example: Sherod, Rebecca</v>
      </c>
      <c r="B16" s="4" t="str" cm="1">
        <f t="array" aca="1" ref="B16" ca="1">IF(J16="","",MID(CELL("filename",A3),FIND("]",CELL("filename",A3))+1,LEN(CELL("filename",A3))-FIND("]",CELL("filename",A3))))</f>
        <v>SRSS-IE MS HS Example</v>
      </c>
      <c r="C16" s="12" t="str">
        <f>IFERROR(IF($A16="","",_xlfn.XLOOKUP($A16,'Screening Teachers'!$C:$C,'Screening Teachers'!H:H)),"Not available")</f>
        <v>Lincoln High</v>
      </c>
      <c r="D16" s="12">
        <f>IF($A16="","",_xlfn.XLOOKUP($A16,'Screening Teachers'!$C:$C,'Screening Teachers'!D:D))</f>
        <v>7345</v>
      </c>
      <c r="E16" s="18">
        <f t="shared" ref="E16:E47" si="9">IF($M16="","",K$6)</f>
        <v>45853</v>
      </c>
      <c r="F16" s="12" t="str">
        <f t="shared" ref="F16:F47" si="10">IF($M16="","",K$7)</f>
        <v>Biology 101</v>
      </c>
      <c r="G16" s="12">
        <f t="shared" ref="G16:G47" si="11">IF($M16="","",K$8)</f>
        <v>3</v>
      </c>
      <c r="H16" s="12" t="str">
        <f>IF($A16="","",_xlfn.XLOOKUP($A16,'Screening Teachers'!$C:$C,'Screening Teachers'!G:G))</f>
        <v>10, 11</v>
      </c>
      <c r="I16" s="12" t="str">
        <f t="shared" si="0"/>
        <v>Fall</v>
      </c>
      <c r="J16" s="28" t="s">
        <v>31</v>
      </c>
      <c r="K16" s="28">
        <v>38210476</v>
      </c>
      <c r="L16" s="55">
        <v>1</v>
      </c>
      <c r="M16" s="29">
        <v>1</v>
      </c>
      <c r="N16" s="29">
        <v>2</v>
      </c>
      <c r="O16" s="29">
        <v>3</v>
      </c>
      <c r="P16" s="29">
        <v>3</v>
      </c>
      <c r="Q16" s="29">
        <v>3</v>
      </c>
      <c r="R16" s="29">
        <v>2</v>
      </c>
      <c r="S16" s="29">
        <v>2</v>
      </c>
      <c r="T16" s="29">
        <v>2</v>
      </c>
      <c r="U16" s="29">
        <v>2</v>
      </c>
      <c r="V16" s="29">
        <v>2</v>
      </c>
      <c r="W16" s="29">
        <v>2</v>
      </c>
      <c r="X16" s="30">
        <v>2</v>
      </c>
      <c r="Y16" s="49">
        <f t="shared" si="3"/>
        <v>16</v>
      </c>
      <c r="Z16" s="50">
        <f t="shared" si="4"/>
        <v>13</v>
      </c>
      <c r="AA16" s="50">
        <f t="shared" si="5"/>
        <v>26</v>
      </c>
      <c r="AB16" s="51">
        <f t="shared" si="6"/>
        <v>12</v>
      </c>
      <c r="AC16" s="62" t="str">
        <f t="shared" si="7"/>
        <v>Complete</v>
      </c>
      <c r="AD16" s="36"/>
    </row>
    <row r="17" spans="1:30" x14ac:dyDescent="0.2">
      <c r="A17" s="12" t="str">
        <f t="shared" si="8"/>
        <v>Example: Sherod, Rebecca</v>
      </c>
      <c r="B17" s="4" t="str" cm="1">
        <f t="array" aca="1" ref="B17" ca="1">IF(J17="","",MID(CELL("filename",A4),FIND("]",CELL("filename",A4))+1,LEN(CELL("filename",A4))-FIND("]",CELL("filename",A4))))</f>
        <v>SRSS-IE MS HS Example</v>
      </c>
      <c r="C17" s="12" t="str">
        <f>IFERROR(IF($A17="","",_xlfn.XLOOKUP($A17,'Screening Teachers'!$C:$C,'Screening Teachers'!H:H)),"Not available")</f>
        <v>Lincoln High</v>
      </c>
      <c r="D17" s="12">
        <f>IF($A17="","",_xlfn.XLOOKUP($A17,'Screening Teachers'!$C:$C,'Screening Teachers'!D:D))</f>
        <v>7345</v>
      </c>
      <c r="E17" s="18">
        <f t="shared" si="9"/>
        <v>45853</v>
      </c>
      <c r="F17" s="12" t="str">
        <f t="shared" si="10"/>
        <v>Biology 101</v>
      </c>
      <c r="G17" s="12">
        <f t="shared" si="11"/>
        <v>3</v>
      </c>
      <c r="H17" s="12" t="str">
        <f>IF($A17="","",_xlfn.XLOOKUP($A17,'Screening Teachers'!$C:$C,'Screening Teachers'!G:G))</f>
        <v>10, 11</v>
      </c>
      <c r="I17" s="12" t="str">
        <f t="shared" si="0"/>
        <v>Fall</v>
      </c>
      <c r="J17" s="28" t="s">
        <v>32</v>
      </c>
      <c r="K17" s="28">
        <v>17420839</v>
      </c>
      <c r="L17" s="55">
        <v>2</v>
      </c>
      <c r="M17" s="29">
        <v>3</v>
      </c>
      <c r="N17" s="29">
        <v>3</v>
      </c>
      <c r="O17" s="29">
        <v>3</v>
      </c>
      <c r="P17" s="29">
        <v>3</v>
      </c>
      <c r="Q17" s="29">
        <v>3</v>
      </c>
      <c r="R17" s="29">
        <v>3</v>
      </c>
      <c r="S17" s="29">
        <v>3</v>
      </c>
      <c r="T17" s="29">
        <v>3</v>
      </c>
      <c r="U17" s="29">
        <v>3</v>
      </c>
      <c r="V17" s="29">
        <v>3</v>
      </c>
      <c r="W17" s="29">
        <v>3</v>
      </c>
      <c r="X17" s="30">
        <v>1</v>
      </c>
      <c r="Y17" s="49">
        <f t="shared" si="3"/>
        <v>21</v>
      </c>
      <c r="Z17" s="50">
        <f t="shared" si="4"/>
        <v>16</v>
      </c>
      <c r="AA17" s="50">
        <f t="shared" si="5"/>
        <v>34</v>
      </c>
      <c r="AB17" s="51">
        <f t="shared" si="6"/>
        <v>12</v>
      </c>
      <c r="AC17" s="62" t="str">
        <f t="shared" si="7"/>
        <v>Complete</v>
      </c>
      <c r="AD17" s="36"/>
    </row>
    <row r="18" spans="1:30" x14ac:dyDescent="0.2">
      <c r="A18" s="12" t="str">
        <f t="shared" si="8"/>
        <v>Example: Sherod, Rebecca</v>
      </c>
      <c r="B18" s="4" t="str" cm="1">
        <f t="array" aca="1" ref="B18" ca="1">IF(J18="","",MID(CELL("filename",A5),FIND("]",CELL("filename",A5))+1,LEN(CELL("filename",A5))-FIND("]",CELL("filename",A5))))</f>
        <v>SRSS-IE MS HS Example</v>
      </c>
      <c r="C18" s="12" t="str">
        <f>IFERROR(IF($A18="","",_xlfn.XLOOKUP($A18,'Screening Teachers'!$C:$C,'Screening Teachers'!H:H)),"Not available")</f>
        <v>Lincoln High</v>
      </c>
      <c r="D18" s="12">
        <f>IF($A18="","",_xlfn.XLOOKUP($A18,'Screening Teachers'!$C:$C,'Screening Teachers'!D:D))</f>
        <v>7345</v>
      </c>
      <c r="E18" s="18">
        <f t="shared" si="9"/>
        <v>45853</v>
      </c>
      <c r="F18" s="12" t="str">
        <f t="shared" si="10"/>
        <v>Biology 101</v>
      </c>
      <c r="G18" s="12">
        <f t="shared" si="11"/>
        <v>3</v>
      </c>
      <c r="H18" s="12" t="str">
        <f>IF($A18="","",_xlfn.XLOOKUP($A18,'Screening Teachers'!$C:$C,'Screening Teachers'!G:G))</f>
        <v>10, 11</v>
      </c>
      <c r="I18" s="12" t="str">
        <f t="shared" si="0"/>
        <v>Fall</v>
      </c>
      <c r="J18" s="28" t="s">
        <v>33</v>
      </c>
      <c r="K18" s="28">
        <v>89312745</v>
      </c>
      <c r="L18" s="55">
        <v>3</v>
      </c>
      <c r="M18" s="29">
        <v>0</v>
      </c>
      <c r="N18" s="29">
        <v>0</v>
      </c>
      <c r="O18" s="29">
        <v>0</v>
      </c>
      <c r="P18" s="29">
        <v>0</v>
      </c>
      <c r="Q18" s="29">
        <v>0</v>
      </c>
      <c r="R18" s="29">
        <v>0</v>
      </c>
      <c r="S18" s="29">
        <v>0</v>
      </c>
      <c r="T18" s="29">
        <v>0</v>
      </c>
      <c r="U18" s="29">
        <v>0</v>
      </c>
      <c r="V18" s="29">
        <v>0</v>
      </c>
      <c r="W18" s="29">
        <v>0</v>
      </c>
      <c r="X18" s="30">
        <v>2</v>
      </c>
      <c r="Y18" s="49">
        <f t="shared" si="3"/>
        <v>0</v>
      </c>
      <c r="Z18" s="50">
        <f t="shared" si="4"/>
        <v>2</v>
      </c>
      <c r="AA18" s="50">
        <f t="shared" si="5"/>
        <v>2</v>
      </c>
      <c r="AB18" s="51">
        <f t="shared" si="6"/>
        <v>12</v>
      </c>
      <c r="AC18" s="62" t="str">
        <f t="shared" si="7"/>
        <v>Complete</v>
      </c>
      <c r="AD18" s="36"/>
    </row>
    <row r="19" spans="1:30" x14ac:dyDescent="0.2">
      <c r="A19" s="12" t="str">
        <f t="shared" si="8"/>
        <v>Example: Sherod, Rebecca</v>
      </c>
      <c r="B19" s="4" t="str" cm="1">
        <f t="array" aca="1" ref="B19" ca="1">IF(J19="","",MID(CELL("filename",A6),FIND("]",CELL("filename",A6))+1,LEN(CELL("filename",A6))-FIND("]",CELL("filename",A6))))</f>
        <v>SRSS-IE MS HS Example</v>
      </c>
      <c r="C19" s="12" t="str">
        <f>IFERROR(IF($A19="","",_xlfn.XLOOKUP($A19,'Screening Teachers'!$C:$C,'Screening Teachers'!H:H)),"Not available")</f>
        <v>Lincoln High</v>
      </c>
      <c r="D19" s="12">
        <f>IF($A19="","",_xlfn.XLOOKUP($A19,'Screening Teachers'!$C:$C,'Screening Teachers'!D:D))</f>
        <v>7345</v>
      </c>
      <c r="E19" s="18">
        <f t="shared" si="9"/>
        <v>45853</v>
      </c>
      <c r="F19" s="12" t="str">
        <f t="shared" si="10"/>
        <v>Biology 101</v>
      </c>
      <c r="G19" s="12">
        <f t="shared" si="11"/>
        <v>3</v>
      </c>
      <c r="H19" s="12" t="str">
        <f>IF($A19="","",_xlfn.XLOOKUP($A19,'Screening Teachers'!$C:$C,'Screening Teachers'!G:G))</f>
        <v>10, 11</v>
      </c>
      <c r="I19" s="12" t="str">
        <f t="shared" si="0"/>
        <v>Fall</v>
      </c>
      <c r="J19" s="28" t="s">
        <v>34</v>
      </c>
      <c r="K19" s="28">
        <v>52630491</v>
      </c>
      <c r="L19" s="55">
        <v>4</v>
      </c>
      <c r="M19" s="29">
        <v>1</v>
      </c>
      <c r="N19" s="29">
        <v>2</v>
      </c>
      <c r="O19" s="29">
        <v>0</v>
      </c>
      <c r="P19" s="29">
        <v>0</v>
      </c>
      <c r="Q19" s="29">
        <v>0</v>
      </c>
      <c r="R19" s="29">
        <v>0</v>
      </c>
      <c r="S19" s="29">
        <v>1</v>
      </c>
      <c r="T19" s="29">
        <v>2</v>
      </c>
      <c r="U19" s="29">
        <v>0</v>
      </c>
      <c r="V19" s="29">
        <v>0</v>
      </c>
      <c r="W19" s="29">
        <v>0</v>
      </c>
      <c r="X19" s="30">
        <v>1</v>
      </c>
      <c r="Y19" s="49">
        <f t="shared" si="3"/>
        <v>4</v>
      </c>
      <c r="Z19" s="50">
        <f t="shared" si="4"/>
        <v>3</v>
      </c>
      <c r="AA19" s="50">
        <f t="shared" si="5"/>
        <v>7</v>
      </c>
      <c r="AB19" s="51">
        <f t="shared" si="6"/>
        <v>12</v>
      </c>
      <c r="AC19" s="62" t="str">
        <f t="shared" si="7"/>
        <v>Complete</v>
      </c>
      <c r="AD19" s="36"/>
    </row>
    <row r="20" spans="1:30" x14ac:dyDescent="0.2">
      <c r="A20" s="12" t="str">
        <f t="shared" si="8"/>
        <v>Example: Sherod, Rebecca</v>
      </c>
      <c r="B20" s="4" t="str" cm="1">
        <f t="array" aca="1" ref="B20" ca="1">IF(J20="","",MID(CELL("filename",A7),FIND("]",CELL("filename",A7))+1,LEN(CELL("filename",A7))-FIND("]",CELL("filename",A7))))</f>
        <v>SRSS-IE MS HS Example</v>
      </c>
      <c r="C20" s="12" t="str">
        <f>IFERROR(IF($A20="","",_xlfn.XLOOKUP($A20,'Screening Teachers'!$C:$C,'Screening Teachers'!H:H)),"Not available")</f>
        <v>Lincoln High</v>
      </c>
      <c r="D20" s="12">
        <f>IF($A20="","",_xlfn.XLOOKUP($A20,'Screening Teachers'!$C:$C,'Screening Teachers'!D:D))</f>
        <v>7345</v>
      </c>
      <c r="E20" s="18">
        <f t="shared" si="9"/>
        <v>45853</v>
      </c>
      <c r="F20" s="12" t="str">
        <f t="shared" si="10"/>
        <v>Biology 101</v>
      </c>
      <c r="G20" s="12">
        <f t="shared" si="11"/>
        <v>3</v>
      </c>
      <c r="H20" s="12" t="str">
        <f>IF($A20="","",_xlfn.XLOOKUP($A20,'Screening Teachers'!$C:$C,'Screening Teachers'!G:G))</f>
        <v>10, 11</v>
      </c>
      <c r="I20" s="12" t="str">
        <f t="shared" si="0"/>
        <v>Fall</v>
      </c>
      <c r="J20" s="28" t="s">
        <v>35</v>
      </c>
      <c r="K20" s="28">
        <v>64029813</v>
      </c>
      <c r="L20" s="55">
        <v>5</v>
      </c>
      <c r="M20" s="29">
        <v>2</v>
      </c>
      <c r="N20" s="29">
        <v>2</v>
      </c>
      <c r="O20" s="29">
        <v>2</v>
      </c>
      <c r="P20" s="29">
        <v>0</v>
      </c>
      <c r="Q20" s="29">
        <v>0</v>
      </c>
      <c r="R20" s="29">
        <v>0</v>
      </c>
      <c r="S20" s="29">
        <v>3</v>
      </c>
      <c r="T20" s="29">
        <v>0</v>
      </c>
      <c r="U20" s="29">
        <v>0</v>
      </c>
      <c r="V20" s="29">
        <v>0</v>
      </c>
      <c r="W20" s="29">
        <v>1</v>
      </c>
      <c r="X20" s="30">
        <v>3</v>
      </c>
      <c r="Y20" s="49">
        <f t="shared" si="3"/>
        <v>9</v>
      </c>
      <c r="Z20" s="50">
        <f t="shared" si="4"/>
        <v>4</v>
      </c>
      <c r="AA20" s="50">
        <f t="shared" si="5"/>
        <v>13</v>
      </c>
      <c r="AB20" s="51">
        <f t="shared" si="6"/>
        <v>12</v>
      </c>
      <c r="AC20" s="62" t="str">
        <f t="shared" si="7"/>
        <v>Complete</v>
      </c>
      <c r="AD20" s="36"/>
    </row>
    <row r="21" spans="1:30" x14ac:dyDescent="0.2">
      <c r="A21" s="12" t="str">
        <f t="shared" si="8"/>
        <v>Example: Sherod, Rebecca</v>
      </c>
      <c r="B21" s="4" t="str" cm="1">
        <f t="array" aca="1" ref="B21" ca="1">IF(J21="","",MID(CELL("filename",A8),FIND("]",CELL("filename",A8))+1,LEN(CELL("filename",A8))-FIND("]",CELL("filename",A8))))</f>
        <v>SRSS-IE MS HS Example</v>
      </c>
      <c r="C21" s="12" t="str">
        <f>IFERROR(IF($A21="","",_xlfn.XLOOKUP($A21,'Screening Teachers'!$C:$C,'Screening Teachers'!H:H)),"Not available")</f>
        <v>Lincoln High</v>
      </c>
      <c r="D21" s="12">
        <f>IF($A21="","",_xlfn.XLOOKUP($A21,'Screening Teachers'!$C:$C,'Screening Teachers'!D:D))</f>
        <v>7345</v>
      </c>
      <c r="E21" s="18">
        <f t="shared" si="9"/>
        <v>45853</v>
      </c>
      <c r="F21" s="12" t="str">
        <f t="shared" si="10"/>
        <v>Biology 101</v>
      </c>
      <c r="G21" s="12">
        <f t="shared" si="11"/>
        <v>3</v>
      </c>
      <c r="H21" s="12" t="str">
        <f>IF($A21="","",_xlfn.XLOOKUP($A21,'Screening Teachers'!$C:$C,'Screening Teachers'!G:G))</f>
        <v>10, 11</v>
      </c>
      <c r="I21" s="12" t="str">
        <f t="shared" si="0"/>
        <v>Fall</v>
      </c>
      <c r="J21" s="28" t="s">
        <v>36</v>
      </c>
      <c r="K21" s="28">
        <v>78210465</v>
      </c>
      <c r="L21" s="55">
        <v>6</v>
      </c>
      <c r="M21" s="29">
        <v>0</v>
      </c>
      <c r="N21" s="29">
        <v>0</v>
      </c>
      <c r="O21" s="29">
        <v>0</v>
      </c>
      <c r="P21" s="29">
        <v>0</v>
      </c>
      <c r="Q21" s="29">
        <v>0</v>
      </c>
      <c r="R21" s="29">
        <v>0</v>
      </c>
      <c r="S21" s="29">
        <v>0</v>
      </c>
      <c r="T21" s="29">
        <v>0</v>
      </c>
      <c r="U21" s="29">
        <v>0</v>
      </c>
      <c r="V21" s="29">
        <v>0</v>
      </c>
      <c r="W21" s="29">
        <v>0</v>
      </c>
      <c r="X21" s="30">
        <v>1</v>
      </c>
      <c r="Y21" s="49">
        <f t="shared" si="3"/>
        <v>0</v>
      </c>
      <c r="Z21" s="50">
        <f t="shared" si="4"/>
        <v>1</v>
      </c>
      <c r="AA21" s="50">
        <f t="shared" si="5"/>
        <v>1</v>
      </c>
      <c r="AB21" s="51">
        <f t="shared" si="6"/>
        <v>12</v>
      </c>
      <c r="AC21" s="62" t="str">
        <f t="shared" si="7"/>
        <v>Complete</v>
      </c>
      <c r="AD21" s="36"/>
    </row>
    <row r="22" spans="1:30" x14ac:dyDescent="0.2">
      <c r="A22" s="12" t="str">
        <f t="shared" si="8"/>
        <v>Example: Sherod, Rebecca</v>
      </c>
      <c r="B22" s="4" t="str" cm="1">
        <f t="array" aca="1" ref="B22" ca="1">IF(J22="","",MID(CELL("filename",A9),FIND("]",CELL("filename",A9))+1,LEN(CELL("filename",A9))-FIND("]",CELL("filename",A9))))</f>
        <v>SRSS-IE MS HS Example</v>
      </c>
      <c r="C22" s="12" t="str">
        <f>IFERROR(IF($A22="","",_xlfn.XLOOKUP($A22,'Screening Teachers'!$C:$C,'Screening Teachers'!H:H)),"Not available")</f>
        <v>Lincoln High</v>
      </c>
      <c r="D22" s="12">
        <f>IF($A22="","",_xlfn.XLOOKUP($A22,'Screening Teachers'!$C:$C,'Screening Teachers'!D:D))</f>
        <v>7345</v>
      </c>
      <c r="E22" s="18">
        <f t="shared" si="9"/>
        <v>45853</v>
      </c>
      <c r="F22" s="12" t="str">
        <f t="shared" si="10"/>
        <v>Biology 101</v>
      </c>
      <c r="G22" s="12">
        <f t="shared" si="11"/>
        <v>3</v>
      </c>
      <c r="H22" s="12" t="str">
        <f>IF($A22="","",_xlfn.XLOOKUP($A22,'Screening Teachers'!$C:$C,'Screening Teachers'!G:G))</f>
        <v>10, 11</v>
      </c>
      <c r="I22" s="12" t="str">
        <f t="shared" si="0"/>
        <v>Fall</v>
      </c>
      <c r="J22" s="28" t="s">
        <v>37</v>
      </c>
      <c r="K22" s="28">
        <v>92130847</v>
      </c>
      <c r="L22" s="55">
        <v>7</v>
      </c>
      <c r="M22" s="29">
        <v>0</v>
      </c>
      <c r="N22" s="29">
        <v>0</v>
      </c>
      <c r="O22" s="29">
        <v>0</v>
      </c>
      <c r="P22" s="29">
        <v>0</v>
      </c>
      <c r="Q22" s="29">
        <v>0</v>
      </c>
      <c r="R22" s="29">
        <v>0</v>
      </c>
      <c r="S22" s="29">
        <v>0</v>
      </c>
      <c r="T22" s="29">
        <v>0</v>
      </c>
      <c r="U22" s="29">
        <v>0</v>
      </c>
      <c r="V22" s="29">
        <v>0</v>
      </c>
      <c r="W22" s="29">
        <v>0</v>
      </c>
      <c r="X22" s="30">
        <v>1</v>
      </c>
      <c r="Y22" s="49">
        <f t="shared" si="3"/>
        <v>0</v>
      </c>
      <c r="Z22" s="50">
        <f t="shared" si="4"/>
        <v>1</v>
      </c>
      <c r="AA22" s="50">
        <f t="shared" si="5"/>
        <v>1</v>
      </c>
      <c r="AB22" s="51">
        <f t="shared" si="6"/>
        <v>12</v>
      </c>
      <c r="AC22" s="62" t="str">
        <f t="shared" si="7"/>
        <v>Complete</v>
      </c>
      <c r="AD22" s="36"/>
    </row>
    <row r="23" spans="1:30" x14ac:dyDescent="0.2">
      <c r="A23" s="12" t="str">
        <f t="shared" si="8"/>
        <v>Example: Sherod, Rebecca</v>
      </c>
      <c r="B23" s="4" t="str" cm="1">
        <f t="array" aca="1" ref="B23" ca="1">IF(J23="","",MID(CELL("filename",A10),FIND("]",CELL("filename",A10))+1,LEN(CELL("filename",A10))-FIND("]",CELL("filename",A10))))</f>
        <v>SRSS-IE MS HS Example</v>
      </c>
      <c r="C23" s="12" t="str">
        <f>IFERROR(IF($A23="","",_xlfn.XLOOKUP($A23,'Screening Teachers'!$C:$C,'Screening Teachers'!H:H)),"Not available")</f>
        <v>Lincoln High</v>
      </c>
      <c r="D23" s="12">
        <f>IF($A23="","",_xlfn.XLOOKUP($A23,'Screening Teachers'!$C:$C,'Screening Teachers'!D:D))</f>
        <v>7345</v>
      </c>
      <c r="E23" s="18">
        <f t="shared" si="9"/>
        <v>45853</v>
      </c>
      <c r="F23" s="12" t="str">
        <f t="shared" si="10"/>
        <v>Biology 101</v>
      </c>
      <c r="G23" s="12">
        <f t="shared" si="11"/>
        <v>3</v>
      </c>
      <c r="H23" s="12" t="str">
        <f>IF($A23="","",_xlfn.XLOOKUP($A23,'Screening Teachers'!$C:$C,'Screening Teachers'!G:G))</f>
        <v>10, 11</v>
      </c>
      <c r="I23" s="12" t="str">
        <f t="shared" si="0"/>
        <v>Fall</v>
      </c>
      <c r="J23" s="28" t="s">
        <v>38</v>
      </c>
      <c r="K23" s="28">
        <v>40821379</v>
      </c>
      <c r="L23" s="55">
        <v>8</v>
      </c>
      <c r="M23" s="29">
        <v>0</v>
      </c>
      <c r="N23" s="29">
        <v>1</v>
      </c>
      <c r="O23" s="29">
        <v>1</v>
      </c>
      <c r="P23" s="29">
        <v>2</v>
      </c>
      <c r="Q23" s="29">
        <v>3</v>
      </c>
      <c r="R23" s="29">
        <v>0</v>
      </c>
      <c r="S23" s="29">
        <v>0</v>
      </c>
      <c r="T23" s="29">
        <v>0</v>
      </c>
      <c r="U23" s="29">
        <v>0</v>
      </c>
      <c r="V23" s="29">
        <v>0</v>
      </c>
      <c r="W23" s="29">
        <v>0</v>
      </c>
      <c r="X23" s="30">
        <v>0</v>
      </c>
      <c r="Y23" s="49">
        <f t="shared" si="3"/>
        <v>7</v>
      </c>
      <c r="Z23" s="50">
        <f t="shared" si="4"/>
        <v>2</v>
      </c>
      <c r="AA23" s="50">
        <f t="shared" si="5"/>
        <v>7</v>
      </c>
      <c r="AB23" s="51">
        <f t="shared" si="6"/>
        <v>12</v>
      </c>
      <c r="AC23" s="62" t="str">
        <f t="shared" si="7"/>
        <v>Complete</v>
      </c>
      <c r="AD23" s="36"/>
    </row>
    <row r="24" spans="1:30" x14ac:dyDescent="0.2">
      <c r="A24" s="12" t="str">
        <f t="shared" si="8"/>
        <v>Example: Sherod, Rebecca</v>
      </c>
      <c r="B24" s="4" t="str" cm="1">
        <f t="array" aca="1" ref="B24" ca="1">IF(J24="","",MID(CELL("filename",A11),FIND("]",CELL("filename",A11))+1,LEN(CELL("filename",A11))-FIND("]",CELL("filename",A11))))</f>
        <v>SRSS-IE MS HS Example</v>
      </c>
      <c r="C24" s="12" t="str">
        <f>IFERROR(IF($A24="","",_xlfn.XLOOKUP($A24,'Screening Teachers'!$C:$C,'Screening Teachers'!H:H)),"Not available")</f>
        <v>Lincoln High</v>
      </c>
      <c r="D24" s="12">
        <f>IF($A24="","",_xlfn.XLOOKUP($A24,'Screening Teachers'!$C:$C,'Screening Teachers'!D:D))</f>
        <v>7345</v>
      </c>
      <c r="E24" s="18">
        <f t="shared" si="9"/>
        <v>45853</v>
      </c>
      <c r="F24" s="12" t="str">
        <f t="shared" si="10"/>
        <v>Biology 101</v>
      </c>
      <c r="G24" s="12">
        <f t="shared" si="11"/>
        <v>3</v>
      </c>
      <c r="H24" s="12" t="str">
        <f>IF($A24="","",_xlfn.XLOOKUP($A24,'Screening Teachers'!$C:$C,'Screening Teachers'!G:G))</f>
        <v>10, 11</v>
      </c>
      <c r="I24" s="12" t="str">
        <f t="shared" si="0"/>
        <v>Fall</v>
      </c>
      <c r="J24" s="28" t="s">
        <v>39</v>
      </c>
      <c r="K24" s="28">
        <v>53621048</v>
      </c>
      <c r="L24" s="55">
        <v>9</v>
      </c>
      <c r="M24" s="29">
        <v>0</v>
      </c>
      <c r="N24" s="29">
        <v>0</v>
      </c>
      <c r="O24" s="29">
        <v>0</v>
      </c>
      <c r="P24" s="29">
        <v>0</v>
      </c>
      <c r="Q24" s="29">
        <v>0</v>
      </c>
      <c r="R24" s="29">
        <v>0</v>
      </c>
      <c r="S24" s="29">
        <v>0</v>
      </c>
      <c r="T24" s="29">
        <v>0</v>
      </c>
      <c r="U24" s="29">
        <v>0</v>
      </c>
      <c r="V24" s="29">
        <v>0</v>
      </c>
      <c r="W24" s="29">
        <v>0</v>
      </c>
      <c r="X24" s="30">
        <v>0</v>
      </c>
      <c r="Y24" s="49">
        <f t="shared" si="3"/>
        <v>0</v>
      </c>
      <c r="Z24" s="50">
        <f t="shared" si="4"/>
        <v>0</v>
      </c>
      <c r="AA24" s="50">
        <f t="shared" si="5"/>
        <v>0</v>
      </c>
      <c r="AB24" s="51">
        <f t="shared" si="6"/>
        <v>12</v>
      </c>
      <c r="AC24" s="62" t="str">
        <f t="shared" si="7"/>
        <v>Complete</v>
      </c>
      <c r="AD24" s="36"/>
    </row>
    <row r="25" spans="1:30" x14ac:dyDescent="0.2">
      <c r="A25" s="12" t="str">
        <f t="shared" si="8"/>
        <v>Example: Sherod, Rebecca</v>
      </c>
      <c r="B25" s="4" t="str" cm="1">
        <f t="array" aca="1" ref="B25" ca="1">IF(J25="","",MID(CELL("filename",A12),FIND("]",CELL("filename",A12))+1,LEN(CELL("filename",A12))-FIND("]",CELL("filename",A12))))</f>
        <v>SRSS-IE MS HS Example</v>
      </c>
      <c r="C25" s="12" t="str">
        <f>IFERROR(IF($A25="","",_xlfn.XLOOKUP($A25,'Screening Teachers'!$C:$C,'Screening Teachers'!H:H)),"Not available")</f>
        <v>Lincoln High</v>
      </c>
      <c r="D25" s="12">
        <f>IF($A25="","",_xlfn.XLOOKUP($A25,'Screening Teachers'!$C:$C,'Screening Teachers'!D:D))</f>
        <v>7345</v>
      </c>
      <c r="E25" s="18">
        <f t="shared" si="9"/>
        <v>45853</v>
      </c>
      <c r="F25" s="12" t="str">
        <f t="shared" si="10"/>
        <v>Biology 101</v>
      </c>
      <c r="G25" s="12">
        <f t="shared" si="11"/>
        <v>3</v>
      </c>
      <c r="H25" s="12" t="str">
        <f>IF($A25="","",_xlfn.XLOOKUP($A25,'Screening Teachers'!$C:$C,'Screening Teachers'!G:G))</f>
        <v>10, 11</v>
      </c>
      <c r="I25" s="12" t="str">
        <f t="shared" si="0"/>
        <v>Fall</v>
      </c>
      <c r="J25" s="28" t="s">
        <v>40</v>
      </c>
      <c r="K25" s="28">
        <v>71349820</v>
      </c>
      <c r="L25" s="55">
        <v>10</v>
      </c>
      <c r="M25" s="29">
        <v>0</v>
      </c>
      <c r="N25" s="29">
        <v>0</v>
      </c>
      <c r="O25" s="29">
        <v>0</v>
      </c>
      <c r="P25" s="29">
        <v>0</v>
      </c>
      <c r="Q25" s="29">
        <v>0</v>
      </c>
      <c r="R25" s="29">
        <v>0</v>
      </c>
      <c r="S25" s="29">
        <v>0</v>
      </c>
      <c r="T25" s="29">
        <v>0</v>
      </c>
      <c r="U25" s="29">
        <v>0</v>
      </c>
      <c r="V25" s="29">
        <v>0</v>
      </c>
      <c r="W25" s="29">
        <v>0</v>
      </c>
      <c r="X25" s="30">
        <v>0</v>
      </c>
      <c r="Y25" s="49">
        <f t="shared" si="3"/>
        <v>0</v>
      </c>
      <c r="Z25" s="50">
        <f t="shared" si="4"/>
        <v>0</v>
      </c>
      <c r="AA25" s="50">
        <f t="shared" si="5"/>
        <v>0</v>
      </c>
      <c r="AB25" s="51">
        <f t="shared" si="6"/>
        <v>12</v>
      </c>
      <c r="AC25" s="62" t="str">
        <f t="shared" si="7"/>
        <v>Complete</v>
      </c>
      <c r="AD25" s="36"/>
    </row>
    <row r="26" spans="1:30" x14ac:dyDescent="0.2">
      <c r="A26" s="12" t="str">
        <f t="shared" si="8"/>
        <v>Example: Sherod, Rebecca</v>
      </c>
      <c r="B26" s="4" t="str" cm="1">
        <f t="array" aca="1" ref="B26" ca="1">IF(J26="","",MID(CELL("filename",A13),FIND("]",CELL("filename",A13))+1,LEN(CELL("filename",A13))-FIND("]",CELL("filename",A13))))</f>
        <v>SRSS-IE MS HS Example</v>
      </c>
      <c r="C26" s="12" t="str">
        <f>IFERROR(IF($A26="","",_xlfn.XLOOKUP($A26,'Screening Teachers'!$C:$C,'Screening Teachers'!H:H)),"Not available")</f>
        <v>Lincoln High</v>
      </c>
      <c r="D26" s="12">
        <f>IF($A26="","",_xlfn.XLOOKUP($A26,'Screening Teachers'!$C:$C,'Screening Teachers'!D:D))</f>
        <v>7345</v>
      </c>
      <c r="E26" s="18">
        <f t="shared" si="9"/>
        <v>45853</v>
      </c>
      <c r="F26" s="12" t="str">
        <f t="shared" si="10"/>
        <v>Biology 101</v>
      </c>
      <c r="G26" s="12">
        <f t="shared" si="11"/>
        <v>3</v>
      </c>
      <c r="H26" s="12" t="str">
        <f>IF($A26="","",_xlfn.XLOOKUP($A26,'Screening Teachers'!$C:$C,'Screening Teachers'!G:G))</f>
        <v>10, 11</v>
      </c>
      <c r="I26" s="12" t="str">
        <f t="shared" si="0"/>
        <v>Fall</v>
      </c>
      <c r="J26" s="28" t="s">
        <v>41</v>
      </c>
      <c r="K26" s="28">
        <v>18230476</v>
      </c>
      <c r="L26" s="55">
        <v>11</v>
      </c>
      <c r="M26" s="29">
        <v>0</v>
      </c>
      <c r="N26" s="29">
        <v>0</v>
      </c>
      <c r="O26" s="29">
        <v>0</v>
      </c>
      <c r="P26" s="29">
        <v>0</v>
      </c>
      <c r="Q26" s="29">
        <v>0</v>
      </c>
      <c r="R26" s="29">
        <v>0</v>
      </c>
      <c r="S26" s="29">
        <v>0</v>
      </c>
      <c r="T26" s="29">
        <v>3</v>
      </c>
      <c r="U26" s="29">
        <v>1</v>
      </c>
      <c r="V26" s="29">
        <v>0</v>
      </c>
      <c r="W26" s="29">
        <v>0</v>
      </c>
      <c r="X26" s="30">
        <v>0</v>
      </c>
      <c r="Y26" s="49">
        <f t="shared" si="3"/>
        <v>0</v>
      </c>
      <c r="Z26" s="50">
        <f t="shared" si="4"/>
        <v>4</v>
      </c>
      <c r="AA26" s="50">
        <f t="shared" si="5"/>
        <v>4</v>
      </c>
      <c r="AB26" s="51">
        <f t="shared" si="6"/>
        <v>12</v>
      </c>
      <c r="AC26" s="62" t="str">
        <f t="shared" si="7"/>
        <v>Complete</v>
      </c>
      <c r="AD26" s="36"/>
    </row>
    <row r="27" spans="1:30" x14ac:dyDescent="0.2">
      <c r="A27" s="12" t="str">
        <f t="shared" si="8"/>
        <v>Example: Sherod, Rebecca</v>
      </c>
      <c r="B27" s="4" t="str" cm="1">
        <f t="array" aca="1" ref="B27" ca="1">IF(J27="","",MID(CELL("filename",A14),FIND("]",CELL("filename",A14))+1,LEN(CELL("filename",A14))-FIND("]",CELL("filename",A14))))</f>
        <v>SRSS-IE MS HS Example</v>
      </c>
      <c r="C27" s="12" t="str">
        <f>IFERROR(IF($A27="","",_xlfn.XLOOKUP($A27,'Screening Teachers'!$C:$C,'Screening Teachers'!H:H)),"Not available")</f>
        <v>Lincoln High</v>
      </c>
      <c r="D27" s="12">
        <f>IF($A27="","",_xlfn.XLOOKUP($A27,'Screening Teachers'!$C:$C,'Screening Teachers'!D:D))</f>
        <v>7345</v>
      </c>
      <c r="E27" s="18">
        <f t="shared" si="9"/>
        <v>45853</v>
      </c>
      <c r="F27" s="12" t="str">
        <f t="shared" si="10"/>
        <v>Biology 101</v>
      </c>
      <c r="G27" s="12">
        <f t="shared" si="11"/>
        <v>3</v>
      </c>
      <c r="H27" s="12" t="str">
        <f>IF($A27="","",_xlfn.XLOOKUP($A27,'Screening Teachers'!$C:$C,'Screening Teachers'!G:G))</f>
        <v>10, 11</v>
      </c>
      <c r="I27" s="12" t="str">
        <f t="shared" si="0"/>
        <v>Fall</v>
      </c>
      <c r="J27" s="28" t="s">
        <v>42</v>
      </c>
      <c r="K27" s="28">
        <v>83420167</v>
      </c>
      <c r="L27" s="55">
        <v>12</v>
      </c>
      <c r="M27" s="29">
        <v>0</v>
      </c>
      <c r="N27" s="29">
        <v>0</v>
      </c>
      <c r="O27" s="29">
        <v>0</v>
      </c>
      <c r="P27" s="29">
        <v>0</v>
      </c>
      <c r="Q27" s="29">
        <v>0</v>
      </c>
      <c r="R27" s="29">
        <v>0</v>
      </c>
      <c r="S27" s="29">
        <v>0</v>
      </c>
      <c r="T27" s="29">
        <v>0</v>
      </c>
      <c r="U27" s="29">
        <v>0</v>
      </c>
      <c r="V27" s="29">
        <v>0</v>
      </c>
      <c r="W27" s="29">
        <v>0</v>
      </c>
      <c r="X27" s="30">
        <v>0</v>
      </c>
      <c r="Y27" s="49">
        <f t="shared" si="3"/>
        <v>0</v>
      </c>
      <c r="Z27" s="50">
        <f t="shared" si="4"/>
        <v>0</v>
      </c>
      <c r="AA27" s="50">
        <f t="shared" si="5"/>
        <v>0</v>
      </c>
      <c r="AB27" s="51">
        <f t="shared" si="6"/>
        <v>12</v>
      </c>
      <c r="AC27" s="62" t="str">
        <f t="shared" si="7"/>
        <v>Complete</v>
      </c>
      <c r="AD27" s="36"/>
    </row>
    <row r="28" spans="1:30" x14ac:dyDescent="0.2">
      <c r="A28" s="12" t="str">
        <f t="shared" si="8"/>
        <v>Example: Sherod, Rebecca</v>
      </c>
      <c r="B28" s="4" t="str" cm="1">
        <f t="array" aca="1" ref="B28" ca="1">IF(J28="","",MID(CELL("filename",A15),FIND("]",CELL("filename",A15))+1,LEN(CELL("filename",A15))-FIND("]",CELL("filename",A15))))</f>
        <v>SRSS-IE MS HS Example</v>
      </c>
      <c r="C28" s="12" t="str">
        <f>IFERROR(IF($A28="","",_xlfn.XLOOKUP($A28,'Screening Teachers'!$C:$C,'Screening Teachers'!H:H)),"Not available")</f>
        <v>Lincoln High</v>
      </c>
      <c r="D28" s="12">
        <f>IF($A28="","",_xlfn.XLOOKUP($A28,'Screening Teachers'!$C:$C,'Screening Teachers'!D:D))</f>
        <v>7345</v>
      </c>
      <c r="E28" s="18">
        <f t="shared" si="9"/>
        <v>45853</v>
      </c>
      <c r="F28" s="12" t="str">
        <f t="shared" si="10"/>
        <v>Biology 101</v>
      </c>
      <c r="G28" s="12">
        <f t="shared" si="11"/>
        <v>3</v>
      </c>
      <c r="H28" s="12" t="str">
        <f>IF($A28="","",_xlfn.XLOOKUP($A28,'Screening Teachers'!$C:$C,'Screening Teachers'!G:G))</f>
        <v>10, 11</v>
      </c>
      <c r="I28" s="12" t="str">
        <f t="shared" si="0"/>
        <v>Fall</v>
      </c>
      <c r="J28" s="28" t="s">
        <v>43</v>
      </c>
      <c r="K28" s="28">
        <v>50792143</v>
      </c>
      <c r="L28" s="55">
        <v>13</v>
      </c>
      <c r="M28" s="29">
        <v>0</v>
      </c>
      <c r="N28" s="29">
        <v>0</v>
      </c>
      <c r="O28" s="29">
        <v>0</v>
      </c>
      <c r="P28" s="29">
        <v>0</v>
      </c>
      <c r="Q28" s="29">
        <v>0</v>
      </c>
      <c r="R28" s="29">
        <v>0</v>
      </c>
      <c r="S28" s="29">
        <v>0</v>
      </c>
      <c r="T28" s="29">
        <v>0</v>
      </c>
      <c r="U28" s="29">
        <v>1</v>
      </c>
      <c r="V28" s="29">
        <v>2</v>
      </c>
      <c r="W28" s="29">
        <v>1</v>
      </c>
      <c r="X28" s="30">
        <v>0</v>
      </c>
      <c r="Y28" s="49">
        <f t="shared" si="3"/>
        <v>0</v>
      </c>
      <c r="Z28" s="50">
        <f t="shared" si="4"/>
        <v>4</v>
      </c>
      <c r="AA28" s="50">
        <f t="shared" si="5"/>
        <v>4</v>
      </c>
      <c r="AB28" s="51">
        <f t="shared" si="6"/>
        <v>12</v>
      </c>
      <c r="AC28" s="62" t="str">
        <f t="shared" si="7"/>
        <v>Complete</v>
      </c>
      <c r="AD28" s="36"/>
    </row>
    <row r="29" spans="1:30" x14ac:dyDescent="0.2">
      <c r="A29" s="12" t="str">
        <f t="shared" si="8"/>
        <v>Example: Sherod, Rebecca</v>
      </c>
      <c r="B29" s="4" t="str" cm="1">
        <f t="array" aca="1" ref="B29" ca="1">IF(J29="","",MID(CELL("filename",A16),FIND("]",CELL("filename",A16))+1,LEN(CELL("filename",A16))-FIND("]",CELL("filename",A16))))</f>
        <v>SRSS-IE MS HS Example</v>
      </c>
      <c r="C29" s="12" t="str">
        <f>IFERROR(IF($A29="","",_xlfn.XLOOKUP($A29,'Screening Teachers'!$C:$C,'Screening Teachers'!H:H)),"Not available")</f>
        <v>Lincoln High</v>
      </c>
      <c r="D29" s="12">
        <f>IF($A29="","",_xlfn.XLOOKUP($A29,'Screening Teachers'!$C:$C,'Screening Teachers'!D:D))</f>
        <v>7345</v>
      </c>
      <c r="E29" s="18">
        <f t="shared" si="9"/>
        <v>45853</v>
      </c>
      <c r="F29" s="12" t="str">
        <f t="shared" si="10"/>
        <v>Biology 101</v>
      </c>
      <c r="G29" s="12">
        <f t="shared" si="11"/>
        <v>3</v>
      </c>
      <c r="H29" s="12" t="str">
        <f>IF($A29="","",_xlfn.XLOOKUP($A29,'Screening Teachers'!$C:$C,'Screening Teachers'!G:G))</f>
        <v>10, 11</v>
      </c>
      <c r="I29" s="12" t="str">
        <f t="shared" si="0"/>
        <v>Fall</v>
      </c>
      <c r="J29" s="28" t="s">
        <v>44</v>
      </c>
      <c r="K29" s="28">
        <v>63821470</v>
      </c>
      <c r="L29" s="55">
        <v>14</v>
      </c>
      <c r="M29" s="29">
        <v>0</v>
      </c>
      <c r="N29" s="29">
        <v>0</v>
      </c>
      <c r="O29" s="29">
        <v>0</v>
      </c>
      <c r="P29" s="29">
        <v>0</v>
      </c>
      <c r="Q29" s="29">
        <v>0</v>
      </c>
      <c r="R29" s="29">
        <v>0</v>
      </c>
      <c r="S29" s="29">
        <v>0</v>
      </c>
      <c r="T29" s="29">
        <v>0</v>
      </c>
      <c r="U29" s="29">
        <v>0</v>
      </c>
      <c r="V29" s="29">
        <v>0</v>
      </c>
      <c r="W29" s="29">
        <v>0</v>
      </c>
      <c r="X29" s="30">
        <v>0</v>
      </c>
      <c r="Y29" s="49">
        <f t="shared" si="3"/>
        <v>0</v>
      </c>
      <c r="Z29" s="50">
        <f t="shared" si="4"/>
        <v>0</v>
      </c>
      <c r="AA29" s="50">
        <f t="shared" si="5"/>
        <v>0</v>
      </c>
      <c r="AB29" s="51">
        <f t="shared" si="6"/>
        <v>12</v>
      </c>
      <c r="AC29" s="62" t="str">
        <f t="shared" si="7"/>
        <v>Complete</v>
      </c>
      <c r="AD29" s="36"/>
    </row>
    <row r="30" spans="1:30" x14ac:dyDescent="0.2">
      <c r="A30" s="12" t="str">
        <f t="shared" si="8"/>
        <v>Example: Sherod, Rebecca</v>
      </c>
      <c r="B30" s="4" t="str" cm="1">
        <f t="array" aca="1" ref="B30" ca="1">IF(J30="","",MID(CELL("filename",A17),FIND("]",CELL("filename",A17))+1,LEN(CELL("filename",A17))-FIND("]",CELL("filename",A17))))</f>
        <v>SRSS-IE MS HS Example</v>
      </c>
      <c r="C30" s="12" t="str">
        <f>IFERROR(IF($A30="","",_xlfn.XLOOKUP($A30,'Screening Teachers'!$C:$C,'Screening Teachers'!H:H)),"Not available")</f>
        <v>Lincoln High</v>
      </c>
      <c r="D30" s="12">
        <f>IF($A30="","",_xlfn.XLOOKUP($A30,'Screening Teachers'!$C:$C,'Screening Teachers'!D:D))</f>
        <v>7345</v>
      </c>
      <c r="E30" s="18">
        <f t="shared" si="9"/>
        <v>45853</v>
      </c>
      <c r="F30" s="12" t="str">
        <f t="shared" si="10"/>
        <v>Biology 101</v>
      </c>
      <c r="G30" s="12">
        <f t="shared" si="11"/>
        <v>3</v>
      </c>
      <c r="H30" s="12" t="str">
        <f>IF($A30="","",_xlfn.XLOOKUP($A30,'Screening Teachers'!$C:$C,'Screening Teachers'!G:G))</f>
        <v>10, 11</v>
      </c>
      <c r="I30" s="12" t="str">
        <f t="shared" si="0"/>
        <v>Fall</v>
      </c>
      <c r="J30" s="28" t="s">
        <v>45</v>
      </c>
      <c r="K30" s="28">
        <v>72910358</v>
      </c>
      <c r="L30" s="55">
        <v>15</v>
      </c>
      <c r="M30" s="29">
        <v>0</v>
      </c>
      <c r="N30" s="29">
        <v>0</v>
      </c>
      <c r="O30" s="29">
        <v>0</v>
      </c>
      <c r="P30" s="29">
        <v>0</v>
      </c>
      <c r="Q30" s="29">
        <v>0</v>
      </c>
      <c r="R30" s="29">
        <v>0</v>
      </c>
      <c r="S30" s="29">
        <v>0</v>
      </c>
      <c r="T30" s="29">
        <v>0</v>
      </c>
      <c r="U30" s="29">
        <v>0</v>
      </c>
      <c r="V30" s="29">
        <v>0</v>
      </c>
      <c r="W30" s="29">
        <v>0</v>
      </c>
      <c r="X30" s="30">
        <v>0</v>
      </c>
      <c r="Y30" s="49">
        <f t="shared" si="3"/>
        <v>0</v>
      </c>
      <c r="Z30" s="50">
        <f t="shared" si="4"/>
        <v>0</v>
      </c>
      <c r="AA30" s="50">
        <f t="shared" si="5"/>
        <v>0</v>
      </c>
      <c r="AB30" s="51">
        <f t="shared" si="6"/>
        <v>12</v>
      </c>
      <c r="AC30" s="62" t="str">
        <f t="shared" si="7"/>
        <v>Complete</v>
      </c>
      <c r="AD30" s="36"/>
    </row>
    <row r="31" spans="1:30" x14ac:dyDescent="0.2">
      <c r="A31" s="12" t="str">
        <f t="shared" si="8"/>
        <v>Example: Sherod, Rebecca</v>
      </c>
      <c r="B31" s="4" t="str" cm="1">
        <f t="array" aca="1" ref="B31" ca="1">IF(J31="","",MID(CELL("filename",A18),FIND("]",CELL("filename",A18))+1,LEN(CELL("filename",A18))-FIND("]",CELL("filename",A18))))</f>
        <v>SRSS-IE MS HS Example</v>
      </c>
      <c r="C31" s="12" t="str">
        <f>IFERROR(IF($A31="","",_xlfn.XLOOKUP($A31,'Screening Teachers'!$C:$C,'Screening Teachers'!H:H)),"Not available")</f>
        <v>Lincoln High</v>
      </c>
      <c r="D31" s="12">
        <f>IF($A31="","",_xlfn.XLOOKUP($A31,'Screening Teachers'!$C:$C,'Screening Teachers'!D:D))</f>
        <v>7345</v>
      </c>
      <c r="E31" s="18">
        <f t="shared" si="9"/>
        <v>45853</v>
      </c>
      <c r="F31" s="12" t="str">
        <f t="shared" si="10"/>
        <v>Biology 101</v>
      </c>
      <c r="G31" s="12">
        <f t="shared" si="11"/>
        <v>3</v>
      </c>
      <c r="H31" s="12" t="str">
        <f>IF($A31="","",_xlfn.XLOOKUP($A31,'Screening Teachers'!$C:$C,'Screening Teachers'!G:G))</f>
        <v>10, 11</v>
      </c>
      <c r="I31" s="12" t="str">
        <f t="shared" si="0"/>
        <v>Fall</v>
      </c>
      <c r="J31" s="28" t="s">
        <v>46</v>
      </c>
      <c r="K31" s="28">
        <v>41593278</v>
      </c>
      <c r="L31" s="55">
        <v>16</v>
      </c>
      <c r="M31" s="29">
        <v>0</v>
      </c>
      <c r="N31" s="29">
        <v>0</v>
      </c>
      <c r="O31" s="29">
        <v>0</v>
      </c>
      <c r="P31" s="29">
        <v>0</v>
      </c>
      <c r="Q31" s="29">
        <v>0</v>
      </c>
      <c r="R31" s="29">
        <v>0</v>
      </c>
      <c r="S31" s="29">
        <v>0</v>
      </c>
      <c r="T31" s="29">
        <v>0</v>
      </c>
      <c r="U31" s="29">
        <v>0</v>
      </c>
      <c r="V31" s="29">
        <v>0</v>
      </c>
      <c r="W31" s="29">
        <v>0</v>
      </c>
      <c r="X31" s="30">
        <v>0</v>
      </c>
      <c r="Y31" s="49">
        <f t="shared" si="3"/>
        <v>0</v>
      </c>
      <c r="Z31" s="50">
        <f t="shared" si="4"/>
        <v>0</v>
      </c>
      <c r="AA31" s="50">
        <f t="shared" si="5"/>
        <v>0</v>
      </c>
      <c r="AB31" s="51">
        <f t="shared" si="6"/>
        <v>12</v>
      </c>
      <c r="AC31" s="62" t="str">
        <f t="shared" si="7"/>
        <v>Complete</v>
      </c>
      <c r="AD31" s="36"/>
    </row>
    <row r="32" spans="1:30" x14ac:dyDescent="0.2">
      <c r="A32" s="12" t="str">
        <f t="shared" si="8"/>
        <v>Example: Sherod, Rebecca</v>
      </c>
      <c r="B32" s="4" t="str" cm="1">
        <f t="array" aca="1" ref="B32" ca="1">IF(J32="","",MID(CELL("filename",A19),FIND("]",CELL("filename",A19))+1,LEN(CELL("filename",A19))-FIND("]",CELL("filename",A19))))</f>
        <v>SRSS-IE MS HS Example</v>
      </c>
      <c r="C32" s="12" t="str">
        <f>IFERROR(IF($A32="","",_xlfn.XLOOKUP($A32,'Screening Teachers'!$C:$C,'Screening Teachers'!H:H)),"Not available")</f>
        <v>Lincoln High</v>
      </c>
      <c r="D32" s="12">
        <f>IF($A32="","",_xlfn.XLOOKUP($A32,'Screening Teachers'!$C:$C,'Screening Teachers'!D:D))</f>
        <v>7345</v>
      </c>
      <c r="E32" s="18">
        <f t="shared" si="9"/>
        <v>45853</v>
      </c>
      <c r="F32" s="12" t="str">
        <f t="shared" si="10"/>
        <v>Biology 101</v>
      </c>
      <c r="G32" s="12">
        <f t="shared" si="11"/>
        <v>3</v>
      </c>
      <c r="H32" s="12" t="str">
        <f>IF($A32="","",_xlfn.XLOOKUP($A32,'Screening Teachers'!$C:$C,'Screening Teachers'!G:G))</f>
        <v>10, 11</v>
      </c>
      <c r="I32" s="12" t="str">
        <f t="shared" si="0"/>
        <v>Fall</v>
      </c>
      <c r="J32" s="28" t="s">
        <v>47</v>
      </c>
      <c r="K32" s="28">
        <v>32819470</v>
      </c>
      <c r="L32" s="55">
        <v>17</v>
      </c>
      <c r="M32" s="29">
        <v>0</v>
      </c>
      <c r="N32" s="29">
        <v>0</v>
      </c>
      <c r="O32" s="29">
        <v>1</v>
      </c>
      <c r="P32" s="29">
        <v>2</v>
      </c>
      <c r="Q32" s="29">
        <v>2</v>
      </c>
      <c r="R32" s="29">
        <v>3</v>
      </c>
      <c r="S32" s="29">
        <v>0</v>
      </c>
      <c r="T32" s="29">
        <v>0</v>
      </c>
      <c r="U32" s="29">
        <v>0</v>
      </c>
      <c r="V32" s="29">
        <v>0</v>
      </c>
      <c r="W32" s="29">
        <v>0</v>
      </c>
      <c r="X32" s="30">
        <v>0</v>
      </c>
      <c r="Y32" s="49">
        <f t="shared" si="3"/>
        <v>8</v>
      </c>
      <c r="Z32" s="50">
        <f t="shared" si="4"/>
        <v>2</v>
      </c>
      <c r="AA32" s="50">
        <f t="shared" si="5"/>
        <v>8</v>
      </c>
      <c r="AB32" s="51">
        <f t="shared" si="6"/>
        <v>12</v>
      </c>
      <c r="AC32" s="62" t="str">
        <f t="shared" si="7"/>
        <v>Complete</v>
      </c>
      <c r="AD32" s="36"/>
    </row>
    <row r="33" spans="1:30" x14ac:dyDescent="0.2">
      <c r="A33" s="12" t="str">
        <f t="shared" si="8"/>
        <v>Example: Sherod, Rebecca</v>
      </c>
      <c r="B33" s="4" t="str" cm="1">
        <f t="array" aca="1" ref="B33" ca="1">IF(J33="","",MID(CELL("filename",A20),FIND("]",CELL("filename",A20))+1,LEN(CELL("filename",A20))-FIND("]",CELL("filename",A20))))</f>
        <v>SRSS-IE MS HS Example</v>
      </c>
      <c r="C33" s="12" t="str">
        <f>IFERROR(IF($A33="","",_xlfn.XLOOKUP($A33,'Screening Teachers'!$C:$C,'Screening Teachers'!H:H)),"Not available")</f>
        <v>Lincoln High</v>
      </c>
      <c r="D33" s="12">
        <f>IF($A33="","",_xlfn.XLOOKUP($A33,'Screening Teachers'!$C:$C,'Screening Teachers'!D:D))</f>
        <v>7345</v>
      </c>
      <c r="E33" s="18">
        <f t="shared" si="9"/>
        <v>45853</v>
      </c>
      <c r="F33" s="12" t="str">
        <f t="shared" si="10"/>
        <v>Biology 101</v>
      </c>
      <c r="G33" s="12">
        <f t="shared" si="11"/>
        <v>3</v>
      </c>
      <c r="H33" s="12" t="str">
        <f>IF($A33="","",_xlfn.XLOOKUP($A33,'Screening Teachers'!$C:$C,'Screening Teachers'!G:G))</f>
        <v>10, 11</v>
      </c>
      <c r="I33" s="12" t="str">
        <f t="shared" si="0"/>
        <v>Fall</v>
      </c>
      <c r="J33" s="28" t="s">
        <v>48</v>
      </c>
      <c r="K33" s="28">
        <v>69012483</v>
      </c>
      <c r="L33" s="55">
        <v>18</v>
      </c>
      <c r="M33" s="29">
        <v>0</v>
      </c>
      <c r="N33" s="29">
        <v>0</v>
      </c>
      <c r="O33" s="29">
        <v>0</v>
      </c>
      <c r="P33" s="29">
        <v>0</v>
      </c>
      <c r="Q33" s="29">
        <v>0</v>
      </c>
      <c r="R33" s="29">
        <v>0</v>
      </c>
      <c r="S33" s="29">
        <v>0</v>
      </c>
      <c r="T33" s="29">
        <v>0</v>
      </c>
      <c r="U33" s="29">
        <v>0</v>
      </c>
      <c r="V33" s="29">
        <v>0</v>
      </c>
      <c r="W33" s="29">
        <v>0</v>
      </c>
      <c r="X33" s="30">
        <v>0</v>
      </c>
      <c r="Y33" s="49">
        <f t="shared" si="3"/>
        <v>0</v>
      </c>
      <c r="Z33" s="50">
        <f t="shared" si="4"/>
        <v>0</v>
      </c>
      <c r="AA33" s="50">
        <f t="shared" si="5"/>
        <v>0</v>
      </c>
      <c r="AB33" s="51">
        <f t="shared" si="6"/>
        <v>12</v>
      </c>
      <c r="AC33" s="62" t="str">
        <f t="shared" si="7"/>
        <v>Complete</v>
      </c>
      <c r="AD33" s="36"/>
    </row>
    <row r="34" spans="1:30" x14ac:dyDescent="0.2">
      <c r="A34" s="12" t="str">
        <f t="shared" si="8"/>
        <v>Example: Sherod, Rebecca</v>
      </c>
      <c r="B34" s="4" t="str" cm="1">
        <f t="array" aca="1" ref="B34" ca="1">IF(J34="","",MID(CELL("filename",A21),FIND("]",CELL("filename",A21))+1,LEN(CELL("filename",A21))-FIND("]",CELL("filename",A21))))</f>
        <v>SRSS-IE MS HS Example</v>
      </c>
      <c r="C34" s="12" t="str">
        <f>IFERROR(IF($A34="","",_xlfn.XLOOKUP($A34,'Screening Teachers'!$C:$C,'Screening Teachers'!H:H)),"Not available")</f>
        <v>Lincoln High</v>
      </c>
      <c r="D34" s="12">
        <f>IF($A34="","",_xlfn.XLOOKUP($A34,'Screening Teachers'!$C:$C,'Screening Teachers'!D:D))</f>
        <v>7345</v>
      </c>
      <c r="E34" s="18">
        <f t="shared" si="9"/>
        <v>45853</v>
      </c>
      <c r="F34" s="12" t="str">
        <f t="shared" si="10"/>
        <v>Biology 101</v>
      </c>
      <c r="G34" s="12">
        <f t="shared" si="11"/>
        <v>3</v>
      </c>
      <c r="H34" s="12" t="str">
        <f>IF($A34="","",_xlfn.XLOOKUP($A34,'Screening Teachers'!$C:$C,'Screening Teachers'!G:G))</f>
        <v>10, 11</v>
      </c>
      <c r="I34" s="12" t="str">
        <f t="shared" si="0"/>
        <v>Fall</v>
      </c>
      <c r="J34" s="28" t="s">
        <v>49</v>
      </c>
      <c r="K34" s="28">
        <v>50473829</v>
      </c>
      <c r="L34" s="55">
        <v>19</v>
      </c>
      <c r="M34" s="29">
        <v>0</v>
      </c>
      <c r="N34" s="29">
        <v>0</v>
      </c>
      <c r="O34" s="29">
        <v>0</v>
      </c>
      <c r="P34" s="29">
        <v>0</v>
      </c>
      <c r="Q34" s="29">
        <v>0</v>
      </c>
      <c r="R34" s="29">
        <v>0</v>
      </c>
      <c r="S34" s="29">
        <v>0</v>
      </c>
      <c r="T34" s="29">
        <v>0</v>
      </c>
      <c r="U34" s="29">
        <v>0</v>
      </c>
      <c r="V34" s="29">
        <v>0</v>
      </c>
      <c r="W34" s="29">
        <v>0</v>
      </c>
      <c r="X34" s="30">
        <v>0</v>
      </c>
      <c r="Y34" s="49">
        <f t="shared" si="3"/>
        <v>0</v>
      </c>
      <c r="Z34" s="50">
        <f t="shared" si="4"/>
        <v>0</v>
      </c>
      <c r="AA34" s="50">
        <f t="shared" si="5"/>
        <v>0</v>
      </c>
      <c r="AB34" s="51">
        <f t="shared" si="6"/>
        <v>12</v>
      </c>
      <c r="AC34" s="62" t="str">
        <f t="shared" si="7"/>
        <v>Complete</v>
      </c>
      <c r="AD34" s="36"/>
    </row>
    <row r="35" spans="1:30" x14ac:dyDescent="0.2">
      <c r="A35" s="12" t="str">
        <f t="shared" si="8"/>
        <v>Example: Sherod, Rebecca</v>
      </c>
      <c r="B35" s="4" t="str" cm="1">
        <f t="array" aca="1" ref="B35" ca="1">IF(J35="","",MID(CELL("filename",A22),FIND("]",CELL("filename",A22))+1,LEN(CELL("filename",A22))-FIND("]",CELL("filename",A22))))</f>
        <v>SRSS-IE MS HS Example</v>
      </c>
      <c r="C35" s="12" t="str">
        <f>IFERROR(IF($A35="","",_xlfn.XLOOKUP($A35,'Screening Teachers'!$C:$C,'Screening Teachers'!H:H)),"Not available")</f>
        <v>Lincoln High</v>
      </c>
      <c r="D35" s="12">
        <f>IF($A35="","",_xlfn.XLOOKUP($A35,'Screening Teachers'!$C:$C,'Screening Teachers'!D:D))</f>
        <v>7345</v>
      </c>
      <c r="E35" s="18">
        <f t="shared" si="9"/>
        <v>45853</v>
      </c>
      <c r="F35" s="12" t="str">
        <f t="shared" si="10"/>
        <v>Biology 101</v>
      </c>
      <c r="G35" s="12">
        <f t="shared" si="11"/>
        <v>3</v>
      </c>
      <c r="H35" s="12" t="str">
        <f>IF($A35="","",_xlfn.XLOOKUP($A35,'Screening Teachers'!$C:$C,'Screening Teachers'!G:G))</f>
        <v>10, 11</v>
      </c>
      <c r="I35" s="12" t="str">
        <f t="shared" si="0"/>
        <v>Fall</v>
      </c>
      <c r="J35" s="28" t="s">
        <v>50</v>
      </c>
      <c r="K35" s="28">
        <v>87123045</v>
      </c>
      <c r="L35" s="55">
        <v>20</v>
      </c>
      <c r="M35" s="29">
        <v>0</v>
      </c>
      <c r="N35" s="29">
        <v>0</v>
      </c>
      <c r="O35" s="29">
        <v>0</v>
      </c>
      <c r="P35" s="29">
        <v>0</v>
      </c>
      <c r="Q35" s="29">
        <v>0</v>
      </c>
      <c r="R35" s="29">
        <v>0</v>
      </c>
      <c r="S35" s="29">
        <v>3</v>
      </c>
      <c r="T35" s="29">
        <v>2</v>
      </c>
      <c r="U35" s="29">
        <v>1</v>
      </c>
      <c r="V35" s="29">
        <v>2</v>
      </c>
      <c r="W35" s="29">
        <v>2</v>
      </c>
      <c r="X35" s="30">
        <v>0</v>
      </c>
      <c r="Y35" s="49">
        <f t="shared" si="3"/>
        <v>3</v>
      </c>
      <c r="Z35" s="50">
        <f t="shared" si="4"/>
        <v>7</v>
      </c>
      <c r="AA35" s="50">
        <f t="shared" si="5"/>
        <v>10</v>
      </c>
      <c r="AB35" s="51">
        <f t="shared" si="6"/>
        <v>12</v>
      </c>
      <c r="AC35" s="62" t="str">
        <f t="shared" si="7"/>
        <v>Complete</v>
      </c>
      <c r="AD35" s="36"/>
    </row>
    <row r="36" spans="1:30" x14ac:dyDescent="0.2">
      <c r="A36" s="12" t="str">
        <f t="shared" si="8"/>
        <v>Example: Sherod, Rebecca</v>
      </c>
      <c r="B36" s="4" t="str" cm="1">
        <f t="array" aca="1" ref="B36" ca="1">IF(J36="","",MID(CELL("filename",A23),FIND("]",CELL("filename",A23))+1,LEN(CELL("filename",A23))-FIND("]",CELL("filename",A23))))</f>
        <v>SRSS-IE MS HS Example</v>
      </c>
      <c r="C36" s="12" t="str">
        <f>IFERROR(IF($A36="","",_xlfn.XLOOKUP($A36,'Screening Teachers'!$C:$C,'Screening Teachers'!H:H)),"Not available")</f>
        <v>Lincoln High</v>
      </c>
      <c r="D36" s="12">
        <f>IF($A36="","",_xlfn.XLOOKUP($A36,'Screening Teachers'!$C:$C,'Screening Teachers'!D:D))</f>
        <v>7345</v>
      </c>
      <c r="E36" s="18">
        <f t="shared" si="9"/>
        <v>45853</v>
      </c>
      <c r="F36" s="12" t="str">
        <f t="shared" si="10"/>
        <v>Biology 101</v>
      </c>
      <c r="G36" s="12">
        <f t="shared" si="11"/>
        <v>3</v>
      </c>
      <c r="H36" s="12" t="str">
        <f>IF($A36="","",_xlfn.XLOOKUP($A36,'Screening Teachers'!$C:$C,'Screening Teachers'!G:G))</f>
        <v>10, 11</v>
      </c>
      <c r="I36" s="12" t="str">
        <f t="shared" si="0"/>
        <v>Fall</v>
      </c>
      <c r="J36" s="28" t="s">
        <v>51</v>
      </c>
      <c r="K36" s="28">
        <v>40921736</v>
      </c>
      <c r="L36" s="55">
        <v>21</v>
      </c>
      <c r="M36" s="29">
        <v>0</v>
      </c>
      <c r="N36" s="29">
        <v>0</v>
      </c>
      <c r="O36" s="29">
        <v>0</v>
      </c>
      <c r="P36" s="29">
        <v>0</v>
      </c>
      <c r="Q36" s="29">
        <v>0</v>
      </c>
      <c r="R36" s="29">
        <v>0</v>
      </c>
      <c r="S36" s="29">
        <v>0</v>
      </c>
      <c r="T36" s="29">
        <v>0</v>
      </c>
      <c r="U36" s="29">
        <v>0</v>
      </c>
      <c r="V36" s="29">
        <v>0</v>
      </c>
      <c r="W36" s="29">
        <v>0</v>
      </c>
      <c r="X36" s="30">
        <v>0</v>
      </c>
      <c r="Y36" s="49">
        <f t="shared" si="3"/>
        <v>0</v>
      </c>
      <c r="Z36" s="50">
        <f t="shared" si="4"/>
        <v>0</v>
      </c>
      <c r="AA36" s="50">
        <f t="shared" si="5"/>
        <v>0</v>
      </c>
      <c r="AB36" s="51">
        <f t="shared" si="6"/>
        <v>12</v>
      </c>
      <c r="AC36" s="62" t="str">
        <f t="shared" si="7"/>
        <v>Complete</v>
      </c>
      <c r="AD36" s="36"/>
    </row>
    <row r="37" spans="1:30" x14ac:dyDescent="0.2">
      <c r="A37" s="12" t="str">
        <f t="shared" si="8"/>
        <v>Example: Sherod, Rebecca</v>
      </c>
      <c r="B37" s="4" t="str" cm="1">
        <f t="array" aca="1" ref="B37" ca="1">IF(J37="","",MID(CELL("filename",A24),FIND("]",CELL("filename",A24))+1,LEN(CELL("filename",A24))-FIND("]",CELL("filename",A24))))</f>
        <v>SRSS-IE MS HS Example</v>
      </c>
      <c r="C37" s="12" t="str">
        <f>IFERROR(IF($A37="","",_xlfn.XLOOKUP($A37,'Screening Teachers'!$C:$C,'Screening Teachers'!H:H)),"Not available")</f>
        <v>Lincoln High</v>
      </c>
      <c r="D37" s="12">
        <f>IF($A37="","",_xlfn.XLOOKUP($A37,'Screening Teachers'!$C:$C,'Screening Teachers'!D:D))</f>
        <v>7345</v>
      </c>
      <c r="E37" s="18">
        <f t="shared" si="9"/>
        <v>45853</v>
      </c>
      <c r="F37" s="12" t="str">
        <f t="shared" si="10"/>
        <v>Biology 101</v>
      </c>
      <c r="G37" s="12">
        <f t="shared" si="11"/>
        <v>3</v>
      </c>
      <c r="H37" s="12" t="str">
        <f>IF($A37="","",_xlfn.XLOOKUP($A37,'Screening Teachers'!$C:$C,'Screening Teachers'!G:G))</f>
        <v>10, 11</v>
      </c>
      <c r="I37" s="12" t="str">
        <f t="shared" si="0"/>
        <v>Fall</v>
      </c>
      <c r="J37" s="28" t="s">
        <v>52</v>
      </c>
      <c r="K37" s="28">
        <v>73450291</v>
      </c>
      <c r="L37" s="55">
        <v>22</v>
      </c>
      <c r="M37" s="29">
        <v>0</v>
      </c>
      <c r="N37" s="29">
        <v>0</v>
      </c>
      <c r="O37" s="29">
        <v>2</v>
      </c>
      <c r="P37" s="29">
        <v>2</v>
      </c>
      <c r="Q37" s="29">
        <v>1</v>
      </c>
      <c r="R37" s="29">
        <v>0</v>
      </c>
      <c r="S37" s="29">
        <v>0</v>
      </c>
      <c r="T37" s="29">
        <v>0</v>
      </c>
      <c r="U37" s="29">
        <v>0</v>
      </c>
      <c r="V37" s="29">
        <v>0</v>
      </c>
      <c r="W37" s="29">
        <v>0</v>
      </c>
      <c r="X37" s="30">
        <v>0</v>
      </c>
      <c r="Y37" s="49">
        <f t="shared" si="3"/>
        <v>5</v>
      </c>
      <c r="Z37" s="50">
        <f t="shared" si="4"/>
        <v>2</v>
      </c>
      <c r="AA37" s="50">
        <f t="shared" si="5"/>
        <v>5</v>
      </c>
      <c r="AB37" s="51">
        <f t="shared" si="6"/>
        <v>12</v>
      </c>
      <c r="AC37" s="62" t="str">
        <f t="shared" si="7"/>
        <v>Complete</v>
      </c>
      <c r="AD37" s="36"/>
    </row>
    <row r="38" spans="1:30" x14ac:dyDescent="0.2">
      <c r="A38" s="12" t="str">
        <f t="shared" si="8"/>
        <v>Example: Sherod, Rebecca</v>
      </c>
      <c r="B38" s="4" t="str" cm="1">
        <f t="array" aca="1" ref="B38" ca="1">IF(J38="","",MID(CELL("filename",A25),FIND("]",CELL("filename",A25))+1,LEN(CELL("filename",A25))-FIND("]",CELL("filename",A25))))</f>
        <v>SRSS-IE MS HS Example</v>
      </c>
      <c r="C38" s="12" t="str">
        <f>IFERROR(IF($A38="","",_xlfn.XLOOKUP($A38,'Screening Teachers'!$C:$C,'Screening Teachers'!H:H)),"Not available")</f>
        <v>Lincoln High</v>
      </c>
      <c r="D38" s="12">
        <f>IF($A38="","",_xlfn.XLOOKUP($A38,'Screening Teachers'!$C:$C,'Screening Teachers'!D:D))</f>
        <v>7345</v>
      </c>
      <c r="E38" s="18">
        <f t="shared" si="9"/>
        <v>45853</v>
      </c>
      <c r="F38" s="12" t="str">
        <f t="shared" si="10"/>
        <v>Biology 101</v>
      </c>
      <c r="G38" s="12">
        <f t="shared" si="11"/>
        <v>3</v>
      </c>
      <c r="H38" s="12" t="str">
        <f>IF($A38="","",_xlfn.XLOOKUP($A38,'Screening Teachers'!$C:$C,'Screening Teachers'!G:G))</f>
        <v>10, 11</v>
      </c>
      <c r="I38" s="12" t="str">
        <f t="shared" si="0"/>
        <v>Fall</v>
      </c>
      <c r="J38" s="28" t="s">
        <v>53</v>
      </c>
      <c r="K38" s="28">
        <v>18293704</v>
      </c>
      <c r="L38" s="55">
        <v>23</v>
      </c>
      <c r="M38" s="29">
        <v>0</v>
      </c>
      <c r="N38" s="29">
        <v>0</v>
      </c>
      <c r="O38" s="29">
        <v>0</v>
      </c>
      <c r="P38" s="29">
        <v>0</v>
      </c>
      <c r="Q38" s="29">
        <v>0</v>
      </c>
      <c r="R38" s="29">
        <v>0</v>
      </c>
      <c r="S38" s="29">
        <v>0</v>
      </c>
      <c r="T38" s="29">
        <v>0</v>
      </c>
      <c r="U38" s="29">
        <v>0</v>
      </c>
      <c r="V38" s="29">
        <v>0</v>
      </c>
      <c r="W38" s="29">
        <v>0</v>
      </c>
      <c r="X38" s="30">
        <v>0</v>
      </c>
      <c r="Y38" s="49">
        <f t="shared" si="3"/>
        <v>0</v>
      </c>
      <c r="Z38" s="50">
        <f t="shared" si="4"/>
        <v>0</v>
      </c>
      <c r="AA38" s="50">
        <f t="shared" si="5"/>
        <v>0</v>
      </c>
      <c r="AB38" s="51">
        <f t="shared" si="6"/>
        <v>12</v>
      </c>
      <c r="AC38" s="62" t="str">
        <f t="shared" si="7"/>
        <v>Complete</v>
      </c>
      <c r="AD38" s="36"/>
    </row>
    <row r="39" spans="1:30" x14ac:dyDescent="0.2">
      <c r="A39" s="12" t="str">
        <f t="shared" si="8"/>
        <v>Example: Sherod, Rebecca</v>
      </c>
      <c r="B39" s="4" t="str" cm="1">
        <f t="array" aca="1" ref="B39" ca="1">IF(J39="","",MID(CELL("filename",A26),FIND("]",CELL("filename",A26))+1,LEN(CELL("filename",A26))-FIND("]",CELL("filename",A26))))</f>
        <v>SRSS-IE MS HS Example</v>
      </c>
      <c r="C39" s="12" t="str">
        <f>IFERROR(IF($A39="","",_xlfn.XLOOKUP($A39,'Screening Teachers'!$C:$C,'Screening Teachers'!H:H)),"Not available")</f>
        <v>Lincoln High</v>
      </c>
      <c r="D39" s="12">
        <f>IF($A39="","",_xlfn.XLOOKUP($A39,'Screening Teachers'!$C:$C,'Screening Teachers'!D:D))</f>
        <v>7345</v>
      </c>
      <c r="E39" s="18">
        <f t="shared" si="9"/>
        <v>45853</v>
      </c>
      <c r="F39" s="12" t="str">
        <f t="shared" si="10"/>
        <v>Biology 101</v>
      </c>
      <c r="G39" s="12">
        <f t="shared" si="11"/>
        <v>3</v>
      </c>
      <c r="H39" s="12" t="str">
        <f>IF($A39="","",_xlfn.XLOOKUP($A39,'Screening Teachers'!$C:$C,'Screening Teachers'!G:G))</f>
        <v>10, 11</v>
      </c>
      <c r="I39" s="12" t="str">
        <f t="shared" si="0"/>
        <v>Fall</v>
      </c>
      <c r="J39" s="28" t="s">
        <v>54</v>
      </c>
      <c r="K39" s="28">
        <v>69384210</v>
      </c>
      <c r="L39" s="55">
        <v>24</v>
      </c>
      <c r="M39" s="29">
        <v>0</v>
      </c>
      <c r="N39" s="29">
        <v>0</v>
      </c>
      <c r="O39" s="29">
        <v>0</v>
      </c>
      <c r="P39" s="29">
        <v>0</v>
      </c>
      <c r="Q39" s="29">
        <v>0</v>
      </c>
      <c r="R39" s="29">
        <v>0</v>
      </c>
      <c r="S39" s="29">
        <v>0</v>
      </c>
      <c r="T39" s="29">
        <v>0</v>
      </c>
      <c r="U39" s="29">
        <v>0</v>
      </c>
      <c r="V39" s="29">
        <v>0</v>
      </c>
      <c r="W39" s="29">
        <v>0</v>
      </c>
      <c r="X39" s="30">
        <v>0</v>
      </c>
      <c r="Y39" s="49">
        <f t="shared" si="3"/>
        <v>0</v>
      </c>
      <c r="Z39" s="50">
        <f t="shared" si="4"/>
        <v>0</v>
      </c>
      <c r="AA39" s="50">
        <f t="shared" si="5"/>
        <v>0</v>
      </c>
      <c r="AB39" s="51">
        <f t="shared" si="6"/>
        <v>12</v>
      </c>
      <c r="AC39" s="62" t="str">
        <f t="shared" si="7"/>
        <v>Complete</v>
      </c>
      <c r="AD39" s="36"/>
    </row>
    <row r="40" spans="1:30" x14ac:dyDescent="0.2">
      <c r="A40" s="12" t="str">
        <f t="shared" si="8"/>
        <v>Example: Sherod, Rebecca</v>
      </c>
      <c r="B40" s="4" t="str" cm="1">
        <f t="array" aca="1" ref="B40" ca="1">IF(J40="","",MID(CELL("filename",A27),FIND("]",CELL("filename",A27))+1,LEN(CELL("filename",A27))-FIND("]",CELL("filename",A27))))</f>
        <v>SRSS-IE MS HS Example</v>
      </c>
      <c r="C40" s="12" t="str">
        <f>IFERROR(IF($A40="","",_xlfn.XLOOKUP($A40,'Screening Teachers'!$C:$C,'Screening Teachers'!H:H)),"Not available")</f>
        <v>Lincoln High</v>
      </c>
      <c r="D40" s="12">
        <f>IF($A40="","",_xlfn.XLOOKUP($A40,'Screening Teachers'!$C:$C,'Screening Teachers'!D:D))</f>
        <v>7345</v>
      </c>
      <c r="E40" s="18">
        <f t="shared" si="9"/>
        <v>45853</v>
      </c>
      <c r="F40" s="12" t="str">
        <f t="shared" si="10"/>
        <v>Biology 101</v>
      </c>
      <c r="G40" s="12">
        <f t="shared" si="11"/>
        <v>3</v>
      </c>
      <c r="H40" s="12" t="str">
        <f>IF($A40="","",_xlfn.XLOOKUP($A40,'Screening Teachers'!$C:$C,'Screening Teachers'!G:G))</f>
        <v>10, 11</v>
      </c>
      <c r="I40" s="12" t="str">
        <f t="shared" si="0"/>
        <v>Fall</v>
      </c>
      <c r="J40" s="28" t="s">
        <v>55</v>
      </c>
      <c r="K40" s="28">
        <v>37210984</v>
      </c>
      <c r="L40" s="55">
        <v>25</v>
      </c>
      <c r="M40" s="29">
        <v>0</v>
      </c>
      <c r="N40" s="29">
        <v>0</v>
      </c>
      <c r="O40" s="29">
        <v>0</v>
      </c>
      <c r="P40" s="29">
        <v>0</v>
      </c>
      <c r="Q40" s="29">
        <v>0</v>
      </c>
      <c r="R40" s="29">
        <v>0</v>
      </c>
      <c r="S40" s="29">
        <v>0</v>
      </c>
      <c r="T40" s="29">
        <v>0</v>
      </c>
      <c r="U40" s="29">
        <v>0</v>
      </c>
      <c r="V40" s="29">
        <v>0</v>
      </c>
      <c r="W40" s="29">
        <v>0</v>
      </c>
      <c r="X40" s="30">
        <v>0</v>
      </c>
      <c r="Y40" s="49">
        <f t="shared" si="3"/>
        <v>0</v>
      </c>
      <c r="Z40" s="50">
        <f t="shared" si="4"/>
        <v>0</v>
      </c>
      <c r="AA40" s="50">
        <f t="shared" si="5"/>
        <v>0</v>
      </c>
      <c r="AB40" s="51">
        <f t="shared" si="6"/>
        <v>12</v>
      </c>
      <c r="AC40" s="62" t="str">
        <f t="shared" si="7"/>
        <v>Complete</v>
      </c>
      <c r="AD40" s="36"/>
    </row>
    <row r="41" spans="1:30" x14ac:dyDescent="0.2">
      <c r="A41" s="12" t="str">
        <f t="shared" si="8"/>
        <v>Example: Sherod, Rebecca</v>
      </c>
      <c r="B41" s="4" t="str" cm="1">
        <f t="array" aca="1" ref="B41" ca="1">IF(J41="","",MID(CELL("filename",A28),FIND("]",CELL("filename",A28))+1,LEN(CELL("filename",A28))-FIND("]",CELL("filename",A28))))</f>
        <v>SRSS-IE MS HS Example</v>
      </c>
      <c r="C41" s="12" t="str">
        <f>IFERROR(IF($A41="","",_xlfn.XLOOKUP($A41,'Screening Teachers'!$C:$C,'Screening Teachers'!H:H)),"Not available")</f>
        <v>Lincoln High</v>
      </c>
      <c r="D41" s="12">
        <f>IF($A41="","",_xlfn.XLOOKUP($A41,'Screening Teachers'!$C:$C,'Screening Teachers'!D:D))</f>
        <v>7345</v>
      </c>
      <c r="E41" s="18">
        <f t="shared" si="9"/>
        <v>45853</v>
      </c>
      <c r="F41" s="12" t="str">
        <f t="shared" si="10"/>
        <v>Biology 101</v>
      </c>
      <c r="G41" s="12">
        <f t="shared" si="11"/>
        <v>3</v>
      </c>
      <c r="H41" s="12" t="str">
        <f>IF($A41="","",_xlfn.XLOOKUP($A41,'Screening Teachers'!$C:$C,'Screening Teachers'!G:G))</f>
        <v>10, 11</v>
      </c>
      <c r="I41" s="12" t="str">
        <f t="shared" si="0"/>
        <v>Fall</v>
      </c>
      <c r="J41" s="28" t="s">
        <v>56</v>
      </c>
      <c r="K41" s="28">
        <v>50821739</v>
      </c>
      <c r="L41" s="55">
        <v>26</v>
      </c>
      <c r="M41" s="29">
        <v>0</v>
      </c>
      <c r="N41" s="29">
        <v>0</v>
      </c>
      <c r="O41" s="29">
        <v>0</v>
      </c>
      <c r="P41" s="29">
        <v>0</v>
      </c>
      <c r="Q41" s="29">
        <v>0</v>
      </c>
      <c r="R41" s="29">
        <v>0</v>
      </c>
      <c r="S41" s="29">
        <v>0</v>
      </c>
      <c r="T41" s="29">
        <v>0</v>
      </c>
      <c r="U41" s="29">
        <v>0</v>
      </c>
      <c r="V41" s="29">
        <v>0</v>
      </c>
      <c r="W41" s="29">
        <v>0</v>
      </c>
      <c r="X41" s="30">
        <v>0</v>
      </c>
      <c r="Y41" s="49">
        <f t="shared" si="3"/>
        <v>0</v>
      </c>
      <c r="Z41" s="50">
        <f t="shared" si="4"/>
        <v>0</v>
      </c>
      <c r="AA41" s="50">
        <f t="shared" si="5"/>
        <v>0</v>
      </c>
      <c r="AB41" s="51">
        <f t="shared" si="6"/>
        <v>12</v>
      </c>
      <c r="AC41" s="62" t="str">
        <f t="shared" si="7"/>
        <v>Complete</v>
      </c>
      <c r="AD41" s="36"/>
    </row>
    <row r="42" spans="1:30" x14ac:dyDescent="0.2">
      <c r="A42" s="12" t="str">
        <f t="shared" si="8"/>
        <v>Example: Sherod, Rebecca</v>
      </c>
      <c r="B42" s="4" t="str" cm="1">
        <f t="array" aca="1" ref="B42" ca="1">IF(J42="","",MID(CELL("filename",A29),FIND("]",CELL("filename",A29))+1,LEN(CELL("filename",A29))-FIND("]",CELL("filename",A29))))</f>
        <v>SRSS-IE MS HS Example</v>
      </c>
      <c r="C42" s="12" t="str">
        <f>IFERROR(IF($A42="","",_xlfn.XLOOKUP($A42,'Screening Teachers'!$C:$C,'Screening Teachers'!H:H)),"Not available")</f>
        <v>Lincoln High</v>
      </c>
      <c r="D42" s="12">
        <f>IF($A42="","",_xlfn.XLOOKUP($A42,'Screening Teachers'!$C:$C,'Screening Teachers'!D:D))</f>
        <v>7345</v>
      </c>
      <c r="E42" s="18">
        <f t="shared" si="9"/>
        <v>45853</v>
      </c>
      <c r="F42" s="12" t="str">
        <f t="shared" si="10"/>
        <v>Biology 101</v>
      </c>
      <c r="G42" s="12">
        <f t="shared" si="11"/>
        <v>3</v>
      </c>
      <c r="H42" s="12" t="str">
        <f>IF($A42="","",_xlfn.XLOOKUP($A42,'Screening Teachers'!$C:$C,'Screening Teachers'!G:G))</f>
        <v>10, 11</v>
      </c>
      <c r="I42" s="12" t="str">
        <f t="shared" si="0"/>
        <v>Fall</v>
      </c>
      <c r="J42" s="28" t="s">
        <v>57</v>
      </c>
      <c r="K42" s="28">
        <v>62184027</v>
      </c>
      <c r="L42" s="55">
        <v>27</v>
      </c>
      <c r="M42" s="29">
        <v>0</v>
      </c>
      <c r="N42" s="29">
        <v>0</v>
      </c>
      <c r="O42" s="29">
        <v>0</v>
      </c>
      <c r="P42" s="29">
        <v>0</v>
      </c>
      <c r="Q42" s="29">
        <v>0</v>
      </c>
      <c r="R42" s="29">
        <v>0</v>
      </c>
      <c r="S42" s="29">
        <v>0</v>
      </c>
      <c r="T42" s="29">
        <v>0</v>
      </c>
      <c r="U42" s="29">
        <v>3</v>
      </c>
      <c r="V42" s="29">
        <v>3</v>
      </c>
      <c r="W42" s="29">
        <v>0</v>
      </c>
      <c r="X42" s="30">
        <v>0</v>
      </c>
      <c r="Y42" s="49">
        <f t="shared" si="3"/>
        <v>0</v>
      </c>
      <c r="Z42" s="50">
        <f t="shared" si="4"/>
        <v>6</v>
      </c>
      <c r="AA42" s="50">
        <f t="shared" si="5"/>
        <v>6</v>
      </c>
      <c r="AB42" s="51">
        <f t="shared" si="6"/>
        <v>12</v>
      </c>
      <c r="AC42" s="62" t="str">
        <f t="shared" si="7"/>
        <v>Complete</v>
      </c>
      <c r="AD42" s="36"/>
    </row>
    <row r="43" spans="1:30" x14ac:dyDescent="0.2">
      <c r="A43" s="12" t="str">
        <f t="shared" si="8"/>
        <v>Example: Sherod, Rebecca</v>
      </c>
      <c r="B43" s="4" t="str" cm="1">
        <f t="array" aca="1" ref="B43" ca="1">IF(J43="","",MID(CELL("filename",A30),FIND("]",CELL("filename",A30))+1,LEN(CELL("filename",A30))-FIND("]",CELL("filename",A30))))</f>
        <v>SRSS-IE MS HS Example</v>
      </c>
      <c r="C43" s="12" t="str">
        <f>IFERROR(IF($A43="","",_xlfn.XLOOKUP($A43,'Screening Teachers'!$C:$C,'Screening Teachers'!H:H)),"Not available")</f>
        <v>Lincoln High</v>
      </c>
      <c r="D43" s="12">
        <f>IF($A43="","",_xlfn.XLOOKUP($A43,'Screening Teachers'!$C:$C,'Screening Teachers'!D:D))</f>
        <v>7345</v>
      </c>
      <c r="E43" s="18">
        <f t="shared" si="9"/>
        <v>45853</v>
      </c>
      <c r="F43" s="12" t="str">
        <f t="shared" si="10"/>
        <v>Biology 101</v>
      </c>
      <c r="G43" s="12">
        <f t="shared" si="11"/>
        <v>3</v>
      </c>
      <c r="H43" s="12" t="str">
        <f>IF($A43="","",_xlfn.XLOOKUP($A43,'Screening Teachers'!$C:$C,'Screening Teachers'!G:G))</f>
        <v>10, 11</v>
      </c>
      <c r="I43" s="12" t="str">
        <f t="shared" si="0"/>
        <v>Fall</v>
      </c>
      <c r="J43" s="28" t="s">
        <v>58</v>
      </c>
      <c r="K43" s="28">
        <v>80421036</v>
      </c>
      <c r="L43" s="55">
        <v>28</v>
      </c>
      <c r="M43" s="29">
        <v>0</v>
      </c>
      <c r="N43" s="29">
        <v>1</v>
      </c>
      <c r="O43" s="29">
        <v>1</v>
      </c>
      <c r="P43" s="29">
        <v>1</v>
      </c>
      <c r="Q43" s="29">
        <v>1</v>
      </c>
      <c r="R43" s="29">
        <v>1</v>
      </c>
      <c r="S43" s="29">
        <v>1</v>
      </c>
      <c r="T43" s="29">
        <v>1</v>
      </c>
      <c r="U43" s="29">
        <v>1</v>
      </c>
      <c r="V43" s="29"/>
      <c r="W43" s="29">
        <v>1</v>
      </c>
      <c r="X43" s="30">
        <v>1</v>
      </c>
      <c r="Y43" s="49">
        <f t="shared" si="3"/>
        <v>6</v>
      </c>
      <c r="Z43" s="50">
        <f t="shared" si="4"/>
        <v>5</v>
      </c>
      <c r="AA43" s="50">
        <f t="shared" si="5"/>
        <v>10</v>
      </c>
      <c r="AB43" s="51">
        <f t="shared" si="6"/>
        <v>11</v>
      </c>
      <c r="AC43" s="62" t="str">
        <f t="shared" si="7"/>
        <v>Incomplete</v>
      </c>
      <c r="AD43" s="36"/>
    </row>
    <row r="44" spans="1:30" x14ac:dyDescent="0.2">
      <c r="A44" s="12" t="str">
        <f t="shared" si="8"/>
        <v/>
      </c>
      <c r="B44" s="4" t="str" cm="1">
        <f t="array" aca="1" ref="B44" ca="1">IF(J44="","",MID(CELL("filename",A31),FIND("]",CELL("filename",A31))+1,LEN(CELL("filename",A31))-FIND("]",CELL("filename",A31))))</f>
        <v/>
      </c>
      <c r="C44" s="12" t="str">
        <f>IFERROR(IF($A44="","",_xlfn.XLOOKUP($A44,'Screening Teachers'!$C:$C,'Screening Teachers'!H:H)),"Not available")</f>
        <v/>
      </c>
      <c r="D44" s="12" t="str">
        <f>IF($A44="","",_xlfn.XLOOKUP($A44,'Screening Teachers'!$C:$C,'Screening Teachers'!D:D))</f>
        <v/>
      </c>
      <c r="E44" s="18" t="str">
        <f t="shared" si="9"/>
        <v/>
      </c>
      <c r="F44" s="12" t="str">
        <f t="shared" si="10"/>
        <v/>
      </c>
      <c r="G44" s="12" t="str">
        <f t="shared" si="11"/>
        <v/>
      </c>
      <c r="H44" s="12" t="str">
        <f>IF($A44="","",_xlfn.XLOOKUP($A44,'Screening Teachers'!$C:$C,'Screening Teachers'!G:G))</f>
        <v/>
      </c>
      <c r="I44" s="12" t="str">
        <f t="shared" si="0"/>
        <v/>
      </c>
      <c r="J44" s="28"/>
      <c r="K44" s="28"/>
      <c r="L44" s="55">
        <v>29</v>
      </c>
      <c r="M44" s="29"/>
      <c r="N44" s="29"/>
      <c r="O44" s="29"/>
      <c r="P44" s="29"/>
      <c r="Q44" s="29"/>
      <c r="R44" s="29"/>
      <c r="S44" s="29"/>
      <c r="T44" s="29"/>
      <c r="U44" s="29"/>
      <c r="V44" s="29"/>
      <c r="W44" s="29"/>
      <c r="X44" s="30"/>
      <c r="Y44" s="49" t="str">
        <f t="shared" si="3"/>
        <v/>
      </c>
      <c r="Z44" s="50" t="str">
        <f t="shared" si="4"/>
        <v/>
      </c>
      <c r="AA44" s="50" t="str">
        <f t="shared" si="5"/>
        <v/>
      </c>
      <c r="AB44" s="51" t="str">
        <f t="shared" si="6"/>
        <v/>
      </c>
      <c r="AC44" s="62" t="str">
        <f t="shared" si="7"/>
        <v/>
      </c>
      <c r="AD44" s="36"/>
    </row>
    <row r="45" spans="1:30" x14ac:dyDescent="0.2">
      <c r="A45" s="12" t="str">
        <f t="shared" si="8"/>
        <v/>
      </c>
      <c r="B45" s="4" t="str" cm="1">
        <f t="array" aca="1" ref="B45" ca="1">IF(J45="","",MID(CELL("filename",A32),FIND("]",CELL("filename",A32))+1,LEN(CELL("filename",A32))-FIND("]",CELL("filename",A32))))</f>
        <v/>
      </c>
      <c r="C45" s="12" t="str">
        <f>IFERROR(IF($A45="","",_xlfn.XLOOKUP($A45,'Screening Teachers'!$C:$C,'Screening Teachers'!H:H)),"Not available")</f>
        <v/>
      </c>
      <c r="D45" s="12" t="str">
        <f>IF($A45="","",_xlfn.XLOOKUP($A45,'Screening Teachers'!$C:$C,'Screening Teachers'!D:D))</f>
        <v/>
      </c>
      <c r="E45" s="18" t="str">
        <f t="shared" si="9"/>
        <v/>
      </c>
      <c r="F45" s="12" t="str">
        <f t="shared" si="10"/>
        <v/>
      </c>
      <c r="G45" s="12" t="str">
        <f t="shared" si="11"/>
        <v/>
      </c>
      <c r="H45" s="12" t="str">
        <f>IF($A45="","",_xlfn.XLOOKUP($A45,'Screening Teachers'!$C:$C,'Screening Teachers'!G:G))</f>
        <v/>
      </c>
      <c r="I45" s="12" t="str">
        <f t="shared" si="0"/>
        <v/>
      </c>
      <c r="J45" s="28"/>
      <c r="K45" s="28"/>
      <c r="L45" s="55">
        <v>30</v>
      </c>
      <c r="M45" s="29"/>
      <c r="N45" s="29"/>
      <c r="O45" s="29"/>
      <c r="P45" s="29"/>
      <c r="Q45" s="29"/>
      <c r="R45" s="29"/>
      <c r="S45" s="29"/>
      <c r="T45" s="29"/>
      <c r="U45" s="29"/>
      <c r="V45" s="29"/>
      <c r="W45" s="29"/>
      <c r="X45" s="30"/>
      <c r="Y45" s="49" t="str">
        <f t="shared" si="3"/>
        <v/>
      </c>
      <c r="Z45" s="50" t="str">
        <f t="shared" si="4"/>
        <v/>
      </c>
      <c r="AA45" s="50" t="str">
        <f t="shared" si="5"/>
        <v/>
      </c>
      <c r="AB45" s="51" t="str">
        <f t="shared" si="6"/>
        <v/>
      </c>
      <c r="AC45" s="62" t="str">
        <f t="shared" si="7"/>
        <v/>
      </c>
      <c r="AD45" s="36"/>
    </row>
    <row r="46" spans="1:30" x14ac:dyDescent="0.2">
      <c r="A46" s="12" t="str">
        <f t="shared" si="8"/>
        <v/>
      </c>
      <c r="B46" s="4" t="str" cm="1">
        <f t="array" aca="1" ref="B46" ca="1">IF(J46="","",MID(CELL("filename",A33),FIND("]",CELL("filename",A33))+1,LEN(CELL("filename",A33))-FIND("]",CELL("filename",A33))))</f>
        <v/>
      </c>
      <c r="C46" s="12" t="str">
        <f>IFERROR(IF($A46="","",_xlfn.XLOOKUP($A46,'Screening Teachers'!$C:$C,'Screening Teachers'!H:H)),"Not available")</f>
        <v/>
      </c>
      <c r="D46" s="12" t="str">
        <f>IF($A46="","",_xlfn.XLOOKUP($A46,'Screening Teachers'!$C:$C,'Screening Teachers'!D:D))</f>
        <v/>
      </c>
      <c r="E46" s="18" t="str">
        <f t="shared" si="9"/>
        <v/>
      </c>
      <c r="F46" s="12" t="str">
        <f t="shared" si="10"/>
        <v/>
      </c>
      <c r="G46" s="12" t="str">
        <f t="shared" si="11"/>
        <v/>
      </c>
      <c r="H46" s="12" t="str">
        <f>IF($A46="","",_xlfn.XLOOKUP($A46,'Screening Teachers'!$C:$C,'Screening Teachers'!G:G))</f>
        <v/>
      </c>
      <c r="I46" s="12" t="str">
        <f t="shared" ref="I46:I65" si="12">IF($M46="","",K$9)</f>
        <v/>
      </c>
      <c r="J46" s="28"/>
      <c r="K46" s="28"/>
      <c r="L46" s="55">
        <v>31</v>
      </c>
      <c r="M46" s="29"/>
      <c r="N46" s="29"/>
      <c r="O46" s="29"/>
      <c r="P46" s="29"/>
      <c r="Q46" s="29"/>
      <c r="R46" s="29"/>
      <c r="S46" s="29"/>
      <c r="T46" s="29"/>
      <c r="U46" s="29"/>
      <c r="V46" s="29"/>
      <c r="W46" s="29"/>
      <c r="X46" s="30"/>
      <c r="Y46" s="49" t="str">
        <f t="shared" si="3"/>
        <v/>
      </c>
      <c r="Z46" s="50" t="str">
        <f t="shared" si="4"/>
        <v/>
      </c>
      <c r="AA46" s="50" t="str">
        <f t="shared" si="5"/>
        <v/>
      </c>
      <c r="AB46" s="51" t="str">
        <f t="shared" si="6"/>
        <v/>
      </c>
      <c r="AC46" s="62" t="str">
        <f t="shared" si="7"/>
        <v/>
      </c>
      <c r="AD46" s="36"/>
    </row>
    <row r="47" spans="1:30" x14ac:dyDescent="0.2">
      <c r="A47" s="12" t="str">
        <f t="shared" si="8"/>
        <v/>
      </c>
      <c r="B47" s="4" t="str" cm="1">
        <f t="array" aca="1" ref="B47" ca="1">IF(J47="","",MID(CELL("filename",A34),FIND("]",CELL("filename",A34))+1,LEN(CELL("filename",A34))-FIND("]",CELL("filename",A34))))</f>
        <v/>
      </c>
      <c r="C47" s="12" t="str">
        <f>IFERROR(IF($A47="","",_xlfn.XLOOKUP($A47,'Screening Teachers'!$C:$C,'Screening Teachers'!H:H)),"Not available")</f>
        <v/>
      </c>
      <c r="D47" s="12" t="str">
        <f>IF($A47="","",_xlfn.XLOOKUP($A47,'Screening Teachers'!$C:$C,'Screening Teachers'!D:D))</f>
        <v/>
      </c>
      <c r="E47" s="18" t="str">
        <f t="shared" si="9"/>
        <v/>
      </c>
      <c r="F47" s="12" t="str">
        <f t="shared" si="10"/>
        <v/>
      </c>
      <c r="G47" s="12" t="str">
        <f t="shared" si="11"/>
        <v/>
      </c>
      <c r="H47" s="12" t="str">
        <f>IF($A47="","",_xlfn.XLOOKUP($A47,'Screening Teachers'!$C:$C,'Screening Teachers'!G:G))</f>
        <v/>
      </c>
      <c r="I47" s="12" t="str">
        <f t="shared" si="12"/>
        <v/>
      </c>
      <c r="J47" s="28"/>
      <c r="K47" s="28"/>
      <c r="L47" s="55">
        <v>32</v>
      </c>
      <c r="M47" s="29"/>
      <c r="N47" s="29"/>
      <c r="O47" s="29"/>
      <c r="P47" s="29"/>
      <c r="Q47" s="29"/>
      <c r="R47" s="29"/>
      <c r="S47" s="29"/>
      <c r="T47" s="29"/>
      <c r="U47" s="29"/>
      <c r="V47" s="29"/>
      <c r="W47" s="29"/>
      <c r="X47" s="30"/>
      <c r="Y47" s="49" t="str">
        <f t="shared" si="3"/>
        <v/>
      </c>
      <c r="Z47" s="50" t="str">
        <f t="shared" si="4"/>
        <v/>
      </c>
      <c r="AA47" s="50" t="str">
        <f t="shared" si="5"/>
        <v/>
      </c>
      <c r="AB47" s="51" t="str">
        <f t="shared" si="6"/>
        <v/>
      </c>
      <c r="AC47" s="62" t="str">
        <f t="shared" si="7"/>
        <v/>
      </c>
      <c r="AD47" s="36"/>
    </row>
    <row r="48" spans="1:30" x14ac:dyDescent="0.2">
      <c r="A48" s="12" t="str">
        <f t="shared" ref="A48:A65" si="13">IF($M48="","",K$5)</f>
        <v/>
      </c>
      <c r="B48" s="4" t="str" cm="1">
        <f t="array" aca="1" ref="B48" ca="1">IF(J48="","",MID(CELL("filename",A35),FIND("]",CELL("filename",A35))+1,LEN(CELL("filename",A35))-FIND("]",CELL("filename",A35))))</f>
        <v/>
      </c>
      <c r="C48" s="12" t="str">
        <f>IFERROR(IF($A48="","",_xlfn.XLOOKUP($A48,'Screening Teachers'!$C:$C,'Screening Teachers'!H:H)),"Not available")</f>
        <v/>
      </c>
      <c r="D48" s="12" t="str">
        <f>IF($A48="","",_xlfn.XLOOKUP($A48,'Screening Teachers'!$C:$C,'Screening Teachers'!D:D))</f>
        <v/>
      </c>
      <c r="E48" s="18" t="str">
        <f t="shared" ref="E48:E65" si="14">IF($M48="","",K$6)</f>
        <v/>
      </c>
      <c r="F48" s="12" t="str">
        <f t="shared" ref="F48:F65" si="15">IF($M48="","",K$7)</f>
        <v/>
      </c>
      <c r="G48" s="12" t="str">
        <f t="shared" ref="G48:G65" si="16">IF($M48="","",K$8)</f>
        <v/>
      </c>
      <c r="H48" s="12" t="str">
        <f>IF($A48="","",_xlfn.XLOOKUP($A48,'Screening Teachers'!$C:$C,'Screening Teachers'!G:G))</f>
        <v/>
      </c>
      <c r="I48" s="12" t="str">
        <f t="shared" si="12"/>
        <v/>
      </c>
      <c r="J48" s="28"/>
      <c r="K48" s="28"/>
      <c r="L48" s="55">
        <v>33</v>
      </c>
      <c r="M48" s="29"/>
      <c r="N48" s="29"/>
      <c r="O48" s="29"/>
      <c r="P48" s="29"/>
      <c r="Q48" s="29"/>
      <c r="R48" s="29"/>
      <c r="S48" s="29"/>
      <c r="T48" s="29"/>
      <c r="U48" s="29"/>
      <c r="V48" s="29"/>
      <c r="W48" s="29"/>
      <c r="X48" s="30"/>
      <c r="Y48" s="49" t="str">
        <f t="shared" si="3"/>
        <v/>
      </c>
      <c r="Z48" s="50" t="str">
        <f t="shared" si="4"/>
        <v/>
      </c>
      <c r="AA48" s="50" t="str">
        <f t="shared" si="5"/>
        <v/>
      </c>
      <c r="AB48" s="51" t="str">
        <f t="shared" si="6"/>
        <v/>
      </c>
      <c r="AC48" s="62" t="str">
        <f t="shared" si="7"/>
        <v/>
      </c>
      <c r="AD48" s="36"/>
    </row>
    <row r="49" spans="1:30" x14ac:dyDescent="0.2">
      <c r="A49" s="12" t="str">
        <f t="shared" si="13"/>
        <v/>
      </c>
      <c r="B49" s="4" t="str" cm="1">
        <f t="array" aca="1" ref="B49" ca="1">IF(J49="","",MID(CELL("filename",A36),FIND("]",CELL("filename",A36))+1,LEN(CELL("filename",A36))-FIND("]",CELL("filename",A36))))</f>
        <v/>
      </c>
      <c r="C49" s="12" t="str">
        <f>IFERROR(IF($A49="","",_xlfn.XLOOKUP($A49,'Screening Teachers'!$C:$C,'Screening Teachers'!H:H)),"Not available")</f>
        <v/>
      </c>
      <c r="D49" s="12" t="str">
        <f>IF($A49="","",_xlfn.XLOOKUP($A49,'Screening Teachers'!$C:$C,'Screening Teachers'!D:D))</f>
        <v/>
      </c>
      <c r="E49" s="18" t="str">
        <f t="shared" si="14"/>
        <v/>
      </c>
      <c r="F49" s="12" t="str">
        <f t="shared" si="15"/>
        <v/>
      </c>
      <c r="G49" s="12" t="str">
        <f t="shared" si="16"/>
        <v/>
      </c>
      <c r="H49" s="12" t="str">
        <f>IF($A49="","",_xlfn.XLOOKUP($A49,'Screening Teachers'!$C:$C,'Screening Teachers'!G:G))</f>
        <v/>
      </c>
      <c r="I49" s="12" t="str">
        <f t="shared" si="12"/>
        <v/>
      </c>
      <c r="J49" s="28"/>
      <c r="K49" s="28"/>
      <c r="L49" s="55">
        <v>34</v>
      </c>
      <c r="M49" s="29"/>
      <c r="N49" s="29"/>
      <c r="O49" s="29"/>
      <c r="P49" s="29"/>
      <c r="Q49" s="29"/>
      <c r="R49" s="29"/>
      <c r="S49" s="29"/>
      <c r="T49" s="29"/>
      <c r="U49" s="29"/>
      <c r="V49" s="29"/>
      <c r="W49" s="29"/>
      <c r="X49" s="30"/>
      <c r="Y49" s="49" t="str">
        <f t="shared" si="3"/>
        <v/>
      </c>
      <c r="Z49" s="50" t="str">
        <f t="shared" si="4"/>
        <v/>
      </c>
      <c r="AA49" s="50" t="str">
        <f t="shared" si="5"/>
        <v/>
      </c>
      <c r="AB49" s="51" t="str">
        <f t="shared" si="6"/>
        <v/>
      </c>
      <c r="AC49" s="62" t="str">
        <f t="shared" si="7"/>
        <v/>
      </c>
      <c r="AD49" s="36"/>
    </row>
    <row r="50" spans="1:30" x14ac:dyDescent="0.2">
      <c r="A50" s="12" t="str">
        <f t="shared" si="13"/>
        <v/>
      </c>
      <c r="B50" s="4" t="str" cm="1">
        <f t="array" aca="1" ref="B50" ca="1">IF(J50="","",MID(CELL("filename",A37),FIND("]",CELL("filename",A37))+1,LEN(CELL("filename",A37))-FIND("]",CELL("filename",A37))))</f>
        <v/>
      </c>
      <c r="C50" s="12" t="str">
        <f>IFERROR(IF($A50="","",_xlfn.XLOOKUP($A50,'Screening Teachers'!$C:$C,'Screening Teachers'!H:H)),"Not available")</f>
        <v/>
      </c>
      <c r="D50" s="12" t="str">
        <f>IF($A50="","",_xlfn.XLOOKUP($A50,'Screening Teachers'!$C:$C,'Screening Teachers'!D:D))</f>
        <v/>
      </c>
      <c r="E50" s="18" t="str">
        <f t="shared" si="14"/>
        <v/>
      </c>
      <c r="F50" s="12" t="str">
        <f t="shared" si="15"/>
        <v/>
      </c>
      <c r="G50" s="12" t="str">
        <f t="shared" si="16"/>
        <v/>
      </c>
      <c r="H50" s="12" t="str">
        <f>IF($A50="","",_xlfn.XLOOKUP($A50,'Screening Teachers'!$C:$C,'Screening Teachers'!G:G))</f>
        <v/>
      </c>
      <c r="I50" s="12" t="str">
        <f t="shared" si="12"/>
        <v/>
      </c>
      <c r="J50" s="28"/>
      <c r="K50" s="28"/>
      <c r="L50" s="55">
        <v>35</v>
      </c>
      <c r="M50" s="29"/>
      <c r="N50" s="29"/>
      <c r="O50" s="29"/>
      <c r="P50" s="29"/>
      <c r="Q50" s="29"/>
      <c r="R50" s="29"/>
      <c r="S50" s="29"/>
      <c r="T50" s="29"/>
      <c r="U50" s="29"/>
      <c r="V50" s="29"/>
      <c r="W50" s="29"/>
      <c r="X50" s="30"/>
      <c r="Y50" s="49" t="str">
        <f t="shared" si="3"/>
        <v/>
      </c>
      <c r="Z50" s="50" t="str">
        <f t="shared" si="4"/>
        <v/>
      </c>
      <c r="AA50" s="50" t="str">
        <f t="shared" si="5"/>
        <v/>
      </c>
      <c r="AB50" s="51" t="str">
        <f t="shared" si="6"/>
        <v/>
      </c>
      <c r="AC50" s="62" t="str">
        <f t="shared" si="7"/>
        <v/>
      </c>
      <c r="AD50" s="36"/>
    </row>
    <row r="51" spans="1:30" x14ac:dyDescent="0.2">
      <c r="A51" s="12" t="str">
        <f t="shared" si="13"/>
        <v/>
      </c>
      <c r="B51" s="4" t="str" cm="1">
        <f t="array" aca="1" ref="B51" ca="1">IF(J51="","",MID(CELL("filename",A38),FIND("]",CELL("filename",A38))+1,LEN(CELL("filename",A38))-FIND("]",CELL("filename",A38))))</f>
        <v/>
      </c>
      <c r="C51" s="12" t="str">
        <f>IFERROR(IF($A51="","",_xlfn.XLOOKUP($A51,'Screening Teachers'!$C:$C,'Screening Teachers'!H:H)),"Not available")</f>
        <v/>
      </c>
      <c r="D51" s="12" t="str">
        <f>IF($A51="","",_xlfn.XLOOKUP($A51,'Screening Teachers'!$C:$C,'Screening Teachers'!D:D))</f>
        <v/>
      </c>
      <c r="E51" s="18" t="str">
        <f t="shared" si="14"/>
        <v/>
      </c>
      <c r="F51" s="12" t="str">
        <f t="shared" si="15"/>
        <v/>
      </c>
      <c r="G51" s="12" t="str">
        <f t="shared" si="16"/>
        <v/>
      </c>
      <c r="H51" s="12" t="str">
        <f>IF($A51="","",_xlfn.XLOOKUP($A51,'Screening Teachers'!$C:$C,'Screening Teachers'!G:G))</f>
        <v/>
      </c>
      <c r="I51" s="12" t="str">
        <f t="shared" si="12"/>
        <v/>
      </c>
      <c r="J51" s="28"/>
      <c r="K51" s="28"/>
      <c r="L51" s="55">
        <v>36</v>
      </c>
      <c r="M51" s="29"/>
      <c r="N51" s="29"/>
      <c r="O51" s="29"/>
      <c r="P51" s="29"/>
      <c r="Q51" s="29"/>
      <c r="R51" s="29"/>
      <c r="S51" s="29"/>
      <c r="T51" s="29"/>
      <c r="U51" s="29"/>
      <c r="V51" s="29"/>
      <c r="W51" s="29"/>
      <c r="X51" s="30"/>
      <c r="Y51" s="49" t="str">
        <f t="shared" si="3"/>
        <v/>
      </c>
      <c r="Z51" s="50" t="str">
        <f t="shared" si="4"/>
        <v/>
      </c>
      <c r="AA51" s="50" t="str">
        <f t="shared" si="5"/>
        <v/>
      </c>
      <c r="AB51" s="51" t="str">
        <f t="shared" si="6"/>
        <v/>
      </c>
      <c r="AC51" s="62" t="str">
        <f t="shared" si="7"/>
        <v/>
      </c>
      <c r="AD51" s="36"/>
    </row>
    <row r="52" spans="1:30" x14ac:dyDescent="0.2">
      <c r="A52" s="12" t="str">
        <f t="shared" si="13"/>
        <v/>
      </c>
      <c r="B52" s="4" t="str" cm="1">
        <f t="array" aca="1" ref="B52" ca="1">IF(J52="","",MID(CELL("filename",A39),FIND("]",CELL("filename",A39))+1,LEN(CELL("filename",A39))-FIND("]",CELL("filename",A39))))</f>
        <v/>
      </c>
      <c r="C52" s="12" t="str">
        <f>IFERROR(IF($A52="","",_xlfn.XLOOKUP($A52,'Screening Teachers'!$C:$C,'Screening Teachers'!H:H)),"Not available")</f>
        <v/>
      </c>
      <c r="D52" s="12" t="str">
        <f>IF($A52="","",_xlfn.XLOOKUP($A52,'Screening Teachers'!$C:$C,'Screening Teachers'!D:D))</f>
        <v/>
      </c>
      <c r="E52" s="18" t="str">
        <f t="shared" si="14"/>
        <v/>
      </c>
      <c r="F52" s="12" t="str">
        <f t="shared" si="15"/>
        <v/>
      </c>
      <c r="G52" s="12" t="str">
        <f t="shared" si="16"/>
        <v/>
      </c>
      <c r="H52" s="12" t="str">
        <f>IF($A52="","",_xlfn.XLOOKUP($A52,'Screening Teachers'!$C:$C,'Screening Teachers'!G:G))</f>
        <v/>
      </c>
      <c r="I52" s="12" t="str">
        <f t="shared" si="12"/>
        <v/>
      </c>
      <c r="J52" s="28"/>
      <c r="K52" s="28"/>
      <c r="L52" s="55">
        <v>37</v>
      </c>
      <c r="M52" s="29"/>
      <c r="N52" s="29"/>
      <c r="O52" s="29"/>
      <c r="P52" s="29"/>
      <c r="Q52" s="29"/>
      <c r="R52" s="29"/>
      <c r="S52" s="29"/>
      <c r="T52" s="29"/>
      <c r="U52" s="29"/>
      <c r="V52" s="29"/>
      <c r="W52" s="29"/>
      <c r="X52" s="30"/>
      <c r="Y52" s="49" t="str">
        <f t="shared" si="3"/>
        <v/>
      </c>
      <c r="Z52" s="50" t="str">
        <f t="shared" si="4"/>
        <v/>
      </c>
      <c r="AA52" s="50" t="str">
        <f t="shared" si="5"/>
        <v/>
      </c>
      <c r="AB52" s="51" t="str">
        <f t="shared" si="6"/>
        <v/>
      </c>
      <c r="AC52" s="62" t="str">
        <f t="shared" si="7"/>
        <v/>
      </c>
      <c r="AD52" s="36"/>
    </row>
    <row r="53" spans="1:30" x14ac:dyDescent="0.2">
      <c r="A53" s="12" t="str">
        <f t="shared" si="13"/>
        <v/>
      </c>
      <c r="B53" s="4" t="str" cm="1">
        <f t="array" aca="1" ref="B53" ca="1">IF(J53="","",MID(CELL("filename",A40),FIND("]",CELL("filename",A40))+1,LEN(CELL("filename",A40))-FIND("]",CELL("filename",A40))))</f>
        <v/>
      </c>
      <c r="C53" s="12" t="str">
        <f>IFERROR(IF($A53="","",_xlfn.XLOOKUP($A53,'Screening Teachers'!$C:$C,'Screening Teachers'!H:H)),"Not available")</f>
        <v/>
      </c>
      <c r="D53" s="12" t="str">
        <f>IF($A53="","",_xlfn.XLOOKUP($A53,'Screening Teachers'!$C:$C,'Screening Teachers'!D:D))</f>
        <v/>
      </c>
      <c r="E53" s="18" t="str">
        <f t="shared" si="14"/>
        <v/>
      </c>
      <c r="F53" s="12" t="str">
        <f t="shared" si="15"/>
        <v/>
      </c>
      <c r="G53" s="12" t="str">
        <f t="shared" si="16"/>
        <v/>
      </c>
      <c r="H53" s="12" t="str">
        <f>IF($A53="","",_xlfn.XLOOKUP($A53,'Screening Teachers'!$C:$C,'Screening Teachers'!G:G))</f>
        <v/>
      </c>
      <c r="I53" s="12" t="str">
        <f t="shared" si="12"/>
        <v/>
      </c>
      <c r="J53" s="28"/>
      <c r="K53" s="28"/>
      <c r="L53" s="55">
        <v>38</v>
      </c>
      <c r="M53" s="29"/>
      <c r="N53" s="29"/>
      <c r="O53" s="29"/>
      <c r="P53" s="29"/>
      <c r="Q53" s="29"/>
      <c r="R53" s="29"/>
      <c r="S53" s="29"/>
      <c r="T53" s="29"/>
      <c r="U53" s="29"/>
      <c r="V53" s="29"/>
      <c r="W53" s="29"/>
      <c r="X53" s="30"/>
      <c r="Y53" s="49" t="str">
        <f t="shared" si="3"/>
        <v/>
      </c>
      <c r="Z53" s="50" t="str">
        <f t="shared" si="4"/>
        <v/>
      </c>
      <c r="AA53" s="50" t="str">
        <f t="shared" si="5"/>
        <v/>
      </c>
      <c r="AB53" s="51" t="str">
        <f t="shared" si="6"/>
        <v/>
      </c>
      <c r="AC53" s="62" t="str">
        <f t="shared" si="7"/>
        <v/>
      </c>
      <c r="AD53" s="36"/>
    </row>
    <row r="54" spans="1:30" x14ac:dyDescent="0.2">
      <c r="A54" s="12" t="str">
        <f t="shared" si="13"/>
        <v/>
      </c>
      <c r="B54" s="4" t="str" cm="1">
        <f t="array" aca="1" ref="B54" ca="1">IF(J54="","",MID(CELL("filename",A41),FIND("]",CELL("filename",A41))+1,LEN(CELL("filename",A41))-FIND("]",CELL("filename",A41))))</f>
        <v/>
      </c>
      <c r="C54" s="12" t="str">
        <f>IFERROR(IF($A54="","",_xlfn.XLOOKUP($A54,'Screening Teachers'!$C:$C,'Screening Teachers'!H:H)),"Not available")</f>
        <v/>
      </c>
      <c r="D54" s="12" t="str">
        <f>IF($A54="","",_xlfn.XLOOKUP($A54,'Screening Teachers'!$C:$C,'Screening Teachers'!D:D))</f>
        <v/>
      </c>
      <c r="E54" s="18" t="str">
        <f t="shared" si="14"/>
        <v/>
      </c>
      <c r="F54" s="12" t="str">
        <f t="shared" si="15"/>
        <v/>
      </c>
      <c r="G54" s="12" t="str">
        <f t="shared" si="16"/>
        <v/>
      </c>
      <c r="H54" s="12" t="str">
        <f>IF($A54="","",_xlfn.XLOOKUP($A54,'Screening Teachers'!$C:$C,'Screening Teachers'!G:G))</f>
        <v/>
      </c>
      <c r="I54" s="12" t="str">
        <f t="shared" si="12"/>
        <v/>
      </c>
      <c r="J54" s="28"/>
      <c r="K54" s="28"/>
      <c r="L54" s="55">
        <v>39</v>
      </c>
      <c r="M54" s="29"/>
      <c r="N54" s="29"/>
      <c r="O54" s="29"/>
      <c r="P54" s="29"/>
      <c r="Q54" s="29"/>
      <c r="R54" s="29"/>
      <c r="S54" s="29"/>
      <c r="T54" s="29"/>
      <c r="U54" s="29"/>
      <c r="V54" s="29"/>
      <c r="W54" s="29"/>
      <c r="X54" s="30"/>
      <c r="Y54" s="49" t="str">
        <f t="shared" si="3"/>
        <v/>
      </c>
      <c r="Z54" s="50" t="str">
        <f t="shared" si="4"/>
        <v/>
      </c>
      <c r="AA54" s="50" t="str">
        <f t="shared" si="5"/>
        <v/>
      </c>
      <c r="AB54" s="51" t="str">
        <f t="shared" si="6"/>
        <v/>
      </c>
      <c r="AC54" s="62" t="str">
        <f t="shared" si="7"/>
        <v/>
      </c>
      <c r="AD54" s="36"/>
    </row>
    <row r="55" spans="1:30" x14ac:dyDescent="0.2">
      <c r="A55" s="12" t="str">
        <f t="shared" si="13"/>
        <v/>
      </c>
      <c r="B55" s="4" t="str" cm="1">
        <f t="array" aca="1" ref="B55" ca="1">IF(J55="","",MID(CELL("filename",A42),FIND("]",CELL("filename",A42))+1,LEN(CELL("filename",A42))-FIND("]",CELL("filename",A42))))</f>
        <v/>
      </c>
      <c r="C55" s="12" t="str">
        <f>IFERROR(IF($A55="","",_xlfn.XLOOKUP($A55,'Screening Teachers'!$C:$C,'Screening Teachers'!H:H)),"Not available")</f>
        <v/>
      </c>
      <c r="D55" s="12" t="str">
        <f>IF($A55="","",_xlfn.XLOOKUP($A55,'Screening Teachers'!$C:$C,'Screening Teachers'!D:D))</f>
        <v/>
      </c>
      <c r="E55" s="18" t="str">
        <f t="shared" si="14"/>
        <v/>
      </c>
      <c r="F55" s="12" t="str">
        <f t="shared" si="15"/>
        <v/>
      </c>
      <c r="G55" s="12" t="str">
        <f t="shared" si="16"/>
        <v/>
      </c>
      <c r="H55" s="12" t="str">
        <f>IF($A55="","",_xlfn.XLOOKUP($A55,'Screening Teachers'!$C:$C,'Screening Teachers'!G:G))</f>
        <v/>
      </c>
      <c r="I55" s="12" t="str">
        <f t="shared" si="12"/>
        <v/>
      </c>
      <c r="J55" s="28"/>
      <c r="K55" s="28"/>
      <c r="L55" s="55">
        <v>40</v>
      </c>
      <c r="M55" s="29"/>
      <c r="N55" s="29"/>
      <c r="O55" s="29"/>
      <c r="P55" s="29"/>
      <c r="Q55" s="29"/>
      <c r="R55" s="29"/>
      <c r="S55" s="29"/>
      <c r="T55" s="29"/>
      <c r="U55" s="29"/>
      <c r="V55" s="29"/>
      <c r="W55" s="29"/>
      <c r="X55" s="30"/>
      <c r="Y55" s="49" t="str">
        <f t="shared" si="3"/>
        <v/>
      </c>
      <c r="Z55" s="50" t="str">
        <f t="shared" si="4"/>
        <v/>
      </c>
      <c r="AA55" s="50" t="str">
        <f t="shared" si="5"/>
        <v/>
      </c>
      <c r="AB55" s="51" t="str">
        <f t="shared" si="6"/>
        <v/>
      </c>
      <c r="AC55" s="62" t="str">
        <f t="shared" si="7"/>
        <v/>
      </c>
      <c r="AD55" s="36"/>
    </row>
    <row r="56" spans="1:30" x14ac:dyDescent="0.2">
      <c r="A56" s="12" t="str">
        <f t="shared" si="13"/>
        <v/>
      </c>
      <c r="B56" s="4" t="str" cm="1">
        <f t="array" aca="1" ref="B56" ca="1">IF(J56="","",MID(CELL("filename",A43),FIND("]",CELL("filename",A43))+1,LEN(CELL("filename",A43))-FIND("]",CELL("filename",A43))))</f>
        <v/>
      </c>
      <c r="C56" s="12" t="str">
        <f>IFERROR(IF($A56="","",_xlfn.XLOOKUP($A56,'Screening Teachers'!$C:$C,'Screening Teachers'!H:H)),"Not available")</f>
        <v/>
      </c>
      <c r="D56" s="12" t="str">
        <f>IF($A56="","",_xlfn.XLOOKUP($A56,'Screening Teachers'!$C:$C,'Screening Teachers'!D:D))</f>
        <v/>
      </c>
      <c r="E56" s="18" t="str">
        <f t="shared" si="14"/>
        <v/>
      </c>
      <c r="F56" s="12" t="str">
        <f t="shared" si="15"/>
        <v/>
      </c>
      <c r="G56" s="12" t="str">
        <f t="shared" si="16"/>
        <v/>
      </c>
      <c r="H56" s="12" t="str">
        <f>IF($A56="","",_xlfn.XLOOKUP($A56,'Screening Teachers'!$C:$C,'Screening Teachers'!G:G))</f>
        <v/>
      </c>
      <c r="I56" s="12" t="str">
        <f t="shared" si="12"/>
        <v/>
      </c>
      <c r="J56" s="28"/>
      <c r="K56" s="28"/>
      <c r="L56" s="55">
        <v>41</v>
      </c>
      <c r="M56" s="29"/>
      <c r="N56" s="29"/>
      <c r="O56" s="29"/>
      <c r="P56" s="29"/>
      <c r="Q56" s="29"/>
      <c r="R56" s="29"/>
      <c r="S56" s="29"/>
      <c r="T56" s="29"/>
      <c r="U56" s="29"/>
      <c r="V56" s="29"/>
      <c r="W56" s="29"/>
      <c r="X56" s="30"/>
      <c r="Y56" s="49" t="str">
        <f t="shared" si="3"/>
        <v/>
      </c>
      <c r="Z56" s="50" t="str">
        <f t="shared" si="4"/>
        <v/>
      </c>
      <c r="AA56" s="50" t="str">
        <f t="shared" si="5"/>
        <v/>
      </c>
      <c r="AB56" s="51" t="str">
        <f t="shared" si="6"/>
        <v/>
      </c>
      <c r="AC56" s="62" t="str">
        <f t="shared" si="7"/>
        <v/>
      </c>
      <c r="AD56" s="36"/>
    </row>
    <row r="57" spans="1:30" x14ac:dyDescent="0.2">
      <c r="A57" s="12" t="str">
        <f t="shared" si="13"/>
        <v/>
      </c>
      <c r="B57" s="4" t="str" cm="1">
        <f t="array" aca="1" ref="B57" ca="1">IF(J57="","",MID(CELL("filename",A44),FIND("]",CELL("filename",A44))+1,LEN(CELL("filename",A44))-FIND("]",CELL("filename",A44))))</f>
        <v/>
      </c>
      <c r="C57" s="12" t="str">
        <f>IFERROR(IF($A57="","",_xlfn.XLOOKUP($A57,'Screening Teachers'!$C:$C,'Screening Teachers'!H:H)),"Not available")</f>
        <v/>
      </c>
      <c r="D57" s="12" t="str">
        <f>IF($A57="","",_xlfn.XLOOKUP($A57,'Screening Teachers'!$C:$C,'Screening Teachers'!D:D))</f>
        <v/>
      </c>
      <c r="E57" s="18" t="str">
        <f t="shared" si="14"/>
        <v/>
      </c>
      <c r="F57" s="12" t="str">
        <f t="shared" si="15"/>
        <v/>
      </c>
      <c r="G57" s="12" t="str">
        <f t="shared" si="16"/>
        <v/>
      </c>
      <c r="H57" s="12" t="str">
        <f>IF($A57="","",_xlfn.XLOOKUP($A57,'Screening Teachers'!$C:$C,'Screening Teachers'!G:G))</f>
        <v/>
      </c>
      <c r="I57" s="12" t="str">
        <f t="shared" si="12"/>
        <v/>
      </c>
      <c r="J57" s="28"/>
      <c r="K57" s="28"/>
      <c r="L57" s="55">
        <v>42</v>
      </c>
      <c r="M57" s="29"/>
      <c r="N57" s="29"/>
      <c r="O57" s="29"/>
      <c r="P57" s="29"/>
      <c r="Q57" s="29"/>
      <c r="R57" s="29"/>
      <c r="S57" s="29"/>
      <c r="T57" s="29"/>
      <c r="U57" s="29"/>
      <c r="V57" s="29"/>
      <c r="W57" s="29"/>
      <c r="X57" s="30"/>
      <c r="Y57" s="49" t="str">
        <f t="shared" si="3"/>
        <v/>
      </c>
      <c r="Z57" s="50" t="str">
        <f t="shared" si="4"/>
        <v/>
      </c>
      <c r="AA57" s="50" t="str">
        <f t="shared" si="5"/>
        <v/>
      </c>
      <c r="AB57" s="51" t="str">
        <f t="shared" si="6"/>
        <v/>
      </c>
      <c r="AC57" s="62" t="str">
        <f t="shared" si="7"/>
        <v/>
      </c>
      <c r="AD57" s="36"/>
    </row>
    <row r="58" spans="1:30" x14ac:dyDescent="0.2">
      <c r="A58" s="12" t="str">
        <f t="shared" si="13"/>
        <v/>
      </c>
      <c r="B58" s="4" t="str" cm="1">
        <f t="array" aca="1" ref="B58" ca="1">IF(J58="","",MID(CELL("filename",A45),FIND("]",CELL("filename",A45))+1,LEN(CELL("filename",A45))-FIND("]",CELL("filename",A45))))</f>
        <v/>
      </c>
      <c r="C58" s="12" t="str">
        <f>IFERROR(IF($A58="","",_xlfn.XLOOKUP($A58,'Screening Teachers'!$C:$C,'Screening Teachers'!H:H)),"Not available")</f>
        <v/>
      </c>
      <c r="D58" s="12" t="str">
        <f>IF($A58="","",_xlfn.XLOOKUP($A58,'Screening Teachers'!$C:$C,'Screening Teachers'!D:D))</f>
        <v/>
      </c>
      <c r="E58" s="18" t="str">
        <f t="shared" si="14"/>
        <v/>
      </c>
      <c r="F58" s="12" t="str">
        <f t="shared" si="15"/>
        <v/>
      </c>
      <c r="G58" s="12" t="str">
        <f t="shared" si="16"/>
        <v/>
      </c>
      <c r="H58" s="12" t="str">
        <f>IF($A58="","",_xlfn.XLOOKUP($A58,'Screening Teachers'!$C:$C,'Screening Teachers'!G:G))</f>
        <v/>
      </c>
      <c r="I58" s="12" t="str">
        <f t="shared" si="12"/>
        <v/>
      </c>
      <c r="J58" s="28"/>
      <c r="K58" s="28"/>
      <c r="L58" s="55">
        <v>43</v>
      </c>
      <c r="M58" s="29"/>
      <c r="N58" s="29"/>
      <c r="O58" s="29"/>
      <c r="P58" s="29"/>
      <c r="Q58" s="29"/>
      <c r="R58" s="29"/>
      <c r="S58" s="29"/>
      <c r="T58" s="29"/>
      <c r="U58" s="29"/>
      <c r="V58" s="29"/>
      <c r="W58" s="29"/>
      <c r="X58" s="30"/>
      <c r="Y58" s="49" t="str">
        <f t="shared" si="3"/>
        <v/>
      </c>
      <c r="Z58" s="50" t="str">
        <f t="shared" si="4"/>
        <v/>
      </c>
      <c r="AA58" s="50" t="str">
        <f t="shared" si="5"/>
        <v/>
      </c>
      <c r="AB58" s="51" t="str">
        <f t="shared" si="6"/>
        <v/>
      </c>
      <c r="AC58" s="62" t="str">
        <f t="shared" si="7"/>
        <v/>
      </c>
      <c r="AD58" s="36"/>
    </row>
    <row r="59" spans="1:30" x14ac:dyDescent="0.2">
      <c r="A59" s="12" t="str">
        <f t="shared" si="13"/>
        <v/>
      </c>
      <c r="B59" s="4" t="str" cm="1">
        <f t="array" aca="1" ref="B59" ca="1">IF(J59="","",MID(CELL("filename",A46),FIND("]",CELL("filename",A46))+1,LEN(CELL("filename",A46))-FIND("]",CELL("filename",A46))))</f>
        <v/>
      </c>
      <c r="C59" s="12" t="str">
        <f>IFERROR(IF($A59="","",_xlfn.XLOOKUP($A59,'Screening Teachers'!$C:$C,'Screening Teachers'!H:H)),"Not available")</f>
        <v/>
      </c>
      <c r="D59" s="12" t="str">
        <f>IF($A59="","",_xlfn.XLOOKUP($A59,'Screening Teachers'!$C:$C,'Screening Teachers'!D:D))</f>
        <v/>
      </c>
      <c r="E59" s="18" t="str">
        <f t="shared" si="14"/>
        <v/>
      </c>
      <c r="F59" s="12" t="str">
        <f t="shared" si="15"/>
        <v/>
      </c>
      <c r="G59" s="12" t="str">
        <f t="shared" si="16"/>
        <v/>
      </c>
      <c r="H59" s="12" t="str">
        <f>IF($A59="","",_xlfn.XLOOKUP($A59,'Screening Teachers'!$C:$C,'Screening Teachers'!G:G))</f>
        <v/>
      </c>
      <c r="I59" s="12" t="str">
        <f t="shared" si="12"/>
        <v/>
      </c>
      <c r="J59" s="28"/>
      <c r="K59" s="28"/>
      <c r="L59" s="55">
        <v>44</v>
      </c>
      <c r="M59" s="29"/>
      <c r="N59" s="29"/>
      <c r="O59" s="29"/>
      <c r="P59" s="29"/>
      <c r="Q59" s="29"/>
      <c r="R59" s="29"/>
      <c r="S59" s="29"/>
      <c r="T59" s="29"/>
      <c r="U59" s="29"/>
      <c r="V59" s="29"/>
      <c r="W59" s="29"/>
      <c r="X59" s="30"/>
      <c r="Y59" s="49" t="str">
        <f t="shared" si="3"/>
        <v/>
      </c>
      <c r="Z59" s="50" t="str">
        <f t="shared" si="4"/>
        <v/>
      </c>
      <c r="AA59" s="50" t="str">
        <f t="shared" si="5"/>
        <v/>
      </c>
      <c r="AB59" s="51" t="str">
        <f t="shared" si="6"/>
        <v/>
      </c>
      <c r="AC59" s="62" t="str">
        <f t="shared" si="7"/>
        <v/>
      </c>
      <c r="AD59" s="36"/>
    </row>
    <row r="60" spans="1:30" x14ac:dyDescent="0.2">
      <c r="A60" s="12" t="str">
        <f t="shared" si="13"/>
        <v/>
      </c>
      <c r="B60" s="4" t="str" cm="1">
        <f t="array" aca="1" ref="B60" ca="1">IF(J60="","",MID(CELL("filename",A47),FIND("]",CELL("filename",A47))+1,LEN(CELL("filename",A47))-FIND("]",CELL("filename",A47))))</f>
        <v/>
      </c>
      <c r="C60" s="12" t="str">
        <f>IFERROR(IF($A60="","",_xlfn.XLOOKUP($A60,'Screening Teachers'!$C:$C,'Screening Teachers'!H:H)),"Not available")</f>
        <v/>
      </c>
      <c r="D60" s="12" t="str">
        <f>IF($A60="","",_xlfn.XLOOKUP($A60,'Screening Teachers'!$C:$C,'Screening Teachers'!D:D))</f>
        <v/>
      </c>
      <c r="E60" s="18" t="str">
        <f t="shared" si="14"/>
        <v/>
      </c>
      <c r="F60" s="12" t="str">
        <f t="shared" si="15"/>
        <v/>
      </c>
      <c r="G60" s="12" t="str">
        <f t="shared" si="16"/>
        <v/>
      </c>
      <c r="H60" s="12" t="str">
        <f>IF($A60="","",_xlfn.XLOOKUP($A60,'Screening Teachers'!$C:$C,'Screening Teachers'!G:G))</f>
        <v/>
      </c>
      <c r="I60" s="12" t="str">
        <f t="shared" si="12"/>
        <v/>
      </c>
      <c r="J60" s="28"/>
      <c r="K60" s="28"/>
      <c r="L60" s="55">
        <v>45</v>
      </c>
      <c r="M60" s="29"/>
      <c r="N60" s="29"/>
      <c r="O60" s="29"/>
      <c r="P60" s="29"/>
      <c r="Q60" s="29"/>
      <c r="R60" s="29"/>
      <c r="S60" s="29"/>
      <c r="T60" s="29"/>
      <c r="U60" s="29"/>
      <c r="V60" s="29"/>
      <c r="W60" s="29"/>
      <c r="X60" s="30"/>
      <c r="Y60" s="49" t="str">
        <f t="shared" si="3"/>
        <v/>
      </c>
      <c r="Z60" s="50" t="str">
        <f t="shared" si="4"/>
        <v/>
      </c>
      <c r="AA60" s="50" t="str">
        <f t="shared" si="5"/>
        <v/>
      </c>
      <c r="AB60" s="51" t="str">
        <f t="shared" si="6"/>
        <v/>
      </c>
      <c r="AC60" s="62" t="str">
        <f t="shared" si="7"/>
        <v/>
      </c>
      <c r="AD60" s="36"/>
    </row>
    <row r="61" spans="1:30" x14ac:dyDescent="0.2">
      <c r="A61" s="12" t="str">
        <f t="shared" si="13"/>
        <v/>
      </c>
      <c r="B61" s="4" t="str" cm="1">
        <f t="array" aca="1" ref="B61" ca="1">IF(J61="","",MID(CELL("filename",A48),FIND("]",CELL("filename",A48))+1,LEN(CELL("filename",A48))-FIND("]",CELL("filename",A48))))</f>
        <v/>
      </c>
      <c r="C61" s="12" t="str">
        <f>IFERROR(IF($A61="","",_xlfn.XLOOKUP($A61,'Screening Teachers'!$C:$C,'Screening Teachers'!H:H)),"Not available")</f>
        <v/>
      </c>
      <c r="D61" s="12" t="str">
        <f>IF($A61="","",_xlfn.XLOOKUP($A61,'Screening Teachers'!$C:$C,'Screening Teachers'!D:D))</f>
        <v/>
      </c>
      <c r="E61" s="18" t="str">
        <f t="shared" si="14"/>
        <v/>
      </c>
      <c r="F61" s="12" t="str">
        <f t="shared" si="15"/>
        <v/>
      </c>
      <c r="G61" s="12" t="str">
        <f t="shared" si="16"/>
        <v/>
      </c>
      <c r="H61" s="12" t="str">
        <f>IF($A61="","",_xlfn.XLOOKUP($A61,'Screening Teachers'!$C:$C,'Screening Teachers'!G:G))</f>
        <v/>
      </c>
      <c r="I61" s="12" t="str">
        <f t="shared" si="12"/>
        <v/>
      </c>
      <c r="J61" s="28"/>
      <c r="K61" s="28"/>
      <c r="L61" s="55">
        <v>46</v>
      </c>
      <c r="M61" s="29"/>
      <c r="N61" s="29"/>
      <c r="O61" s="29"/>
      <c r="P61" s="29"/>
      <c r="Q61" s="29"/>
      <c r="R61" s="29"/>
      <c r="S61" s="29"/>
      <c r="T61" s="29"/>
      <c r="U61" s="29"/>
      <c r="V61" s="29"/>
      <c r="W61" s="29"/>
      <c r="X61" s="30"/>
      <c r="Y61" s="49" t="str">
        <f t="shared" si="3"/>
        <v/>
      </c>
      <c r="Z61" s="50" t="str">
        <f t="shared" si="4"/>
        <v/>
      </c>
      <c r="AA61" s="50" t="str">
        <f t="shared" si="5"/>
        <v/>
      </c>
      <c r="AB61" s="51" t="str">
        <f t="shared" si="6"/>
        <v/>
      </c>
      <c r="AC61" s="62" t="str">
        <f t="shared" si="7"/>
        <v/>
      </c>
      <c r="AD61" s="36"/>
    </row>
    <row r="62" spans="1:30" x14ac:dyDescent="0.2">
      <c r="A62" s="12" t="str">
        <f t="shared" si="13"/>
        <v/>
      </c>
      <c r="B62" s="4" t="str" cm="1">
        <f t="array" aca="1" ref="B62" ca="1">IF(J62="","",MID(CELL("filename",A49),FIND("]",CELL("filename",A49))+1,LEN(CELL("filename",A49))-FIND("]",CELL("filename",A49))))</f>
        <v/>
      </c>
      <c r="C62" s="12" t="str">
        <f>IFERROR(IF($A62="","",_xlfn.XLOOKUP($A62,'Screening Teachers'!$C:$C,'Screening Teachers'!H:H)),"Not available")</f>
        <v/>
      </c>
      <c r="D62" s="12" t="str">
        <f>IF($A62="","",_xlfn.XLOOKUP($A62,'Screening Teachers'!$C:$C,'Screening Teachers'!D:D))</f>
        <v/>
      </c>
      <c r="E62" s="18" t="str">
        <f t="shared" si="14"/>
        <v/>
      </c>
      <c r="F62" s="12" t="str">
        <f t="shared" si="15"/>
        <v/>
      </c>
      <c r="G62" s="12" t="str">
        <f t="shared" si="16"/>
        <v/>
      </c>
      <c r="H62" s="12" t="str">
        <f>IF($A62="","",_xlfn.XLOOKUP($A62,'Screening Teachers'!$C:$C,'Screening Teachers'!G:G))</f>
        <v/>
      </c>
      <c r="I62" s="12" t="str">
        <f t="shared" si="12"/>
        <v/>
      </c>
      <c r="J62" s="28"/>
      <c r="K62" s="28"/>
      <c r="L62" s="55">
        <v>47</v>
      </c>
      <c r="M62" s="29"/>
      <c r="N62" s="29"/>
      <c r="O62" s="29"/>
      <c r="P62" s="29"/>
      <c r="Q62" s="29"/>
      <c r="R62" s="29"/>
      <c r="S62" s="29"/>
      <c r="T62" s="29"/>
      <c r="U62" s="29"/>
      <c r="V62" s="29"/>
      <c r="W62" s="29"/>
      <c r="X62" s="30"/>
      <c r="Y62" s="49" t="str">
        <f t="shared" si="3"/>
        <v/>
      </c>
      <c r="Z62" s="50" t="str">
        <f t="shared" si="4"/>
        <v/>
      </c>
      <c r="AA62" s="50" t="str">
        <f t="shared" si="5"/>
        <v/>
      </c>
      <c r="AB62" s="51" t="str">
        <f t="shared" si="6"/>
        <v/>
      </c>
      <c r="AC62" s="62" t="str">
        <f t="shared" si="7"/>
        <v/>
      </c>
      <c r="AD62" s="36"/>
    </row>
    <row r="63" spans="1:30" x14ac:dyDescent="0.2">
      <c r="A63" s="12" t="str">
        <f t="shared" si="13"/>
        <v/>
      </c>
      <c r="B63" s="4" t="str" cm="1">
        <f t="array" aca="1" ref="B63" ca="1">IF(J63="","",MID(CELL("filename",A50),FIND("]",CELL("filename",A50))+1,LEN(CELL("filename",A50))-FIND("]",CELL("filename",A50))))</f>
        <v/>
      </c>
      <c r="C63" s="12" t="str">
        <f>IFERROR(IF($A63="","",_xlfn.XLOOKUP($A63,'Screening Teachers'!$C:$C,'Screening Teachers'!H:H)),"Not available")</f>
        <v/>
      </c>
      <c r="D63" s="12" t="str">
        <f>IF($A63="","",_xlfn.XLOOKUP($A63,'Screening Teachers'!$C:$C,'Screening Teachers'!D:D))</f>
        <v/>
      </c>
      <c r="E63" s="18" t="str">
        <f t="shared" si="14"/>
        <v/>
      </c>
      <c r="F63" s="12" t="str">
        <f t="shared" si="15"/>
        <v/>
      </c>
      <c r="G63" s="12" t="str">
        <f t="shared" si="16"/>
        <v/>
      </c>
      <c r="H63" s="12" t="str">
        <f>IF($A63="","",_xlfn.XLOOKUP($A63,'Screening Teachers'!$C:$C,'Screening Teachers'!G:G))</f>
        <v/>
      </c>
      <c r="I63" s="12" t="str">
        <f t="shared" si="12"/>
        <v/>
      </c>
      <c r="J63" s="28"/>
      <c r="K63" s="28"/>
      <c r="L63" s="55">
        <v>48</v>
      </c>
      <c r="M63" s="29"/>
      <c r="N63" s="29"/>
      <c r="O63" s="29"/>
      <c r="P63" s="29"/>
      <c r="Q63" s="29"/>
      <c r="R63" s="29"/>
      <c r="S63" s="29"/>
      <c r="T63" s="29"/>
      <c r="U63" s="29"/>
      <c r="V63" s="29"/>
      <c r="W63" s="29"/>
      <c r="X63" s="30"/>
      <c r="Y63" s="49" t="str">
        <f t="shared" si="3"/>
        <v/>
      </c>
      <c r="Z63" s="50" t="str">
        <f t="shared" si="4"/>
        <v/>
      </c>
      <c r="AA63" s="50" t="str">
        <f t="shared" si="5"/>
        <v/>
      </c>
      <c r="AB63" s="51" t="str">
        <f t="shared" si="6"/>
        <v/>
      </c>
      <c r="AC63" s="62" t="str">
        <f t="shared" si="7"/>
        <v/>
      </c>
      <c r="AD63" s="36"/>
    </row>
    <row r="64" spans="1:30" x14ac:dyDescent="0.2">
      <c r="A64" s="12" t="str">
        <f t="shared" ref="A64" si="17">IF($M64="","",K$5)</f>
        <v/>
      </c>
      <c r="B64" s="4" t="str" cm="1">
        <f t="array" aca="1" ref="B64" ca="1">IF(J64="","",MID(CELL("filename",A51),FIND("]",CELL("filename",A51))+1,LEN(CELL("filename",A51))-FIND("]",CELL("filename",A51))))</f>
        <v/>
      </c>
      <c r="C64" s="12" t="str">
        <f>IFERROR(IF($A64="","",_xlfn.XLOOKUP($A64,'Screening Teachers'!$C:$C,'Screening Teachers'!H:H)),"Not available")</f>
        <v/>
      </c>
      <c r="D64" s="12" t="str">
        <f>IF($A64="","",_xlfn.XLOOKUP($A64,'Screening Teachers'!$C:$C,'Screening Teachers'!D:D))</f>
        <v/>
      </c>
      <c r="E64" s="18" t="str">
        <f t="shared" ref="E64" si="18">IF($M64="","",K$6)</f>
        <v/>
      </c>
      <c r="F64" s="12" t="str">
        <f t="shared" ref="F64" si="19">IF($M64="","",K$7)</f>
        <v/>
      </c>
      <c r="G64" s="12" t="str">
        <f t="shared" ref="G64" si="20">IF($M64="","",K$8)</f>
        <v/>
      </c>
      <c r="H64" s="12" t="str">
        <f>IF($A64="","",_xlfn.XLOOKUP($A64,'Screening Teachers'!$C:$C,'Screening Teachers'!G:G))</f>
        <v/>
      </c>
      <c r="I64" s="12" t="str">
        <f t="shared" ref="I64" si="21">IF($M64="","",K$9)</f>
        <v/>
      </c>
      <c r="J64" s="28"/>
      <c r="K64" s="28"/>
      <c r="L64" s="55">
        <v>49</v>
      </c>
      <c r="M64" s="29"/>
      <c r="N64" s="29"/>
      <c r="O64" s="29"/>
      <c r="P64" s="29"/>
      <c r="Q64" s="29"/>
      <c r="R64" s="29"/>
      <c r="S64" s="29"/>
      <c r="T64" s="29"/>
      <c r="U64" s="29"/>
      <c r="V64" s="29"/>
      <c r="W64" s="29"/>
      <c r="X64" s="30"/>
      <c r="Y64" s="49" t="str">
        <f t="shared" ref="Y64" si="22">IF(COUNT(M64:S64)&gt;0,SUM(M64:S64),"")</f>
        <v/>
      </c>
      <c r="Z64" s="50" t="str">
        <f t="shared" ref="Z64" si="23">IF(COUNT(P64,T64:X64)&gt;0,SUM(P64,T64:X64),"")</f>
        <v/>
      </c>
      <c r="AA64" s="50" t="str">
        <f t="shared" ref="AA64" si="24">IF(COUNT(M64:X64)&gt;0,SUM(M64:X64),"")</f>
        <v/>
      </c>
      <c r="AB64" s="51" t="str">
        <f t="shared" ref="AB64" si="25">IF(COUNT(M64:X64)&gt;0,COUNT(M64:X64),"")</f>
        <v/>
      </c>
      <c r="AC64" s="62" t="str">
        <f t="shared" ref="AC64" si="26">IF(AB64=12,"Complete",IF(AB64&lt;12,"Incomplete",IF(AB64="","")))</f>
        <v/>
      </c>
      <c r="AD64" s="36"/>
    </row>
    <row r="65" spans="1:30" ht="15" thickBot="1" x14ac:dyDescent="0.25">
      <c r="A65" s="12" t="str">
        <f t="shared" si="13"/>
        <v/>
      </c>
      <c r="B65" s="4" t="str" cm="1">
        <f t="array" aca="1" ref="B65" ca="1">IF(J65="","",MID(CELL("filename",A51),FIND("]",CELL("filename",A51))+1,LEN(CELL("filename",A51))-FIND("]",CELL("filename",A51))))</f>
        <v/>
      </c>
      <c r="C65" s="12" t="str">
        <f>IFERROR(IF($A65="","",_xlfn.XLOOKUP($A65,'Screening Teachers'!$C:$C,'Screening Teachers'!H:H)),"Not available")</f>
        <v/>
      </c>
      <c r="D65" s="12" t="str">
        <f>IF($A65="","",_xlfn.XLOOKUP($A65,'Screening Teachers'!$C:$C,'Screening Teachers'!D:D))</f>
        <v/>
      </c>
      <c r="E65" s="18" t="str">
        <f t="shared" si="14"/>
        <v/>
      </c>
      <c r="F65" s="12" t="str">
        <f t="shared" si="15"/>
        <v/>
      </c>
      <c r="G65" s="12" t="str">
        <f t="shared" si="16"/>
        <v/>
      </c>
      <c r="H65" s="12" t="str">
        <f>IF($A65="","",_xlfn.XLOOKUP($A65,'Screening Teachers'!$C:$C,'Screening Teachers'!G:G))</f>
        <v/>
      </c>
      <c r="I65" s="12" t="str">
        <f t="shared" si="12"/>
        <v/>
      </c>
      <c r="J65" s="28"/>
      <c r="K65" s="28"/>
      <c r="L65" s="55">
        <v>50</v>
      </c>
      <c r="M65" s="29"/>
      <c r="N65" s="29"/>
      <c r="O65" s="29"/>
      <c r="P65" s="29"/>
      <c r="Q65" s="29"/>
      <c r="R65" s="29"/>
      <c r="S65" s="29"/>
      <c r="T65" s="29"/>
      <c r="U65" s="29"/>
      <c r="V65" s="29"/>
      <c r="W65" s="29"/>
      <c r="X65" s="30"/>
      <c r="Y65" s="70" t="str">
        <f t="shared" si="3"/>
        <v/>
      </c>
      <c r="Z65" s="71" t="str">
        <f t="shared" si="4"/>
        <v/>
      </c>
      <c r="AA65" s="71" t="str">
        <f t="shared" si="5"/>
        <v/>
      </c>
      <c r="AB65" s="72" t="str">
        <f t="shared" si="6"/>
        <v/>
      </c>
      <c r="AC65" s="73" t="str">
        <f t="shared" si="7"/>
        <v/>
      </c>
      <c r="AD65" s="36"/>
    </row>
  </sheetData>
  <sheetProtection algorithmName="SHA-512" hashValue="1+FybH0QSzvUrF5d8vktH00CrJ+hTgJVY5Ue9MVVXI5njUcXJ6RRAKuBr57vvShiFKwmktHjCDxZHWM/s/y6Zg==" saltValue="qJuXTqsh3sbHQyp2Wv0drA==" spinCount="100000" sheet="1" objects="1" scenarios="1"/>
  <mergeCells count="8">
    <mergeCell ref="AG2:AG13"/>
    <mergeCell ref="M10:X11"/>
    <mergeCell ref="A1:AC1"/>
    <mergeCell ref="A2:I11"/>
    <mergeCell ref="J3:AC3"/>
    <mergeCell ref="J4:AC4"/>
    <mergeCell ref="J2:AC2"/>
    <mergeCell ref="Y10:AC11"/>
  </mergeCells>
  <conditionalFormatting sqref="K5:K11">
    <cfRule type="containsErrors" dxfId="7" priority="2">
      <formula>ISERROR(K5)</formula>
    </cfRule>
    <cfRule type="containsBlanks" dxfId="6" priority="11">
      <formula>LEN(TRIM(K5))=0</formula>
    </cfRule>
  </conditionalFormatting>
  <conditionalFormatting sqref="AA66:AA65535 Y13:Y65">
    <cfRule type="cellIs" dxfId="5" priority="9" stopIfTrue="1" operator="between">
      <formula>4</formula>
      <formula>8</formula>
    </cfRule>
    <cfRule type="cellIs" dxfId="4" priority="10" stopIfTrue="1" operator="between">
      <formula>9</formula>
      <formula>21</formula>
    </cfRule>
  </conditionalFormatting>
  <conditionalFormatting sqref="Z14:Z65">
    <cfRule type="cellIs" dxfId="3" priority="7" stopIfTrue="1" operator="between">
      <formula>6</formula>
      <formula>18</formula>
    </cfRule>
    <cfRule type="cellIs" dxfId="2" priority="8" stopIfTrue="1" operator="between">
      <formula>4</formula>
      <formula>5</formula>
    </cfRule>
  </conditionalFormatting>
  <conditionalFormatting sqref="AC14:AD65">
    <cfRule type="beginsWith" dxfId="1" priority="5" operator="beginsWith" text="Complete">
      <formula>LEFT(AC14,LEN("Complete"))="Complete"</formula>
    </cfRule>
    <cfRule type="containsText" dxfId="0" priority="6" operator="containsText" text="Incomplete">
      <formula>NOT(ISERROR(SEARCH("Incomplete",AC14)))</formula>
    </cfRule>
  </conditionalFormatting>
  <dataValidations count="2">
    <dataValidation type="list" allowBlank="1" showInputMessage="1" showErrorMessage="1" sqref="K9" xr:uid="{A70EE78B-43CF-4564-BB1E-15F9B2355520}">
      <formula1>"Fall, Winter, Spring"</formula1>
    </dataValidation>
    <dataValidation type="whole" allowBlank="1" showInputMessage="1" showErrorMessage="1" errorTitle="SRSS-IE" error="The score your entered is out of range. Please refer to the Screening directions for the scale for scoring each item." sqref="M14:X65" xr:uid="{8193C450-A9D8-496A-AD7A-3731B4E90437}">
      <formula1>0</formula1>
      <formula2>3</formula2>
    </dataValidation>
  </dataValidations>
  <printOptions horizontalCentered="1"/>
  <pageMargins left="0.16" right="0.16" top="0.75" bottom="0.17" header="0.3" footer="0.16"/>
  <pageSetup orientation="landscape" r:id="rId1"/>
  <headerFooter>
    <oddHeader>&amp;CStudent Risk Screening Scale for Internalizing and Externalizing Behavioral (SRSS - IE)</oddHeader>
  </headerFooter>
  <ignoredErrors>
    <ignoredError sqref="K10 Y65:AC65 Y14:AC63 Y64:AC64" formulaRange="1"/>
    <ignoredError sqref="I14:I15 K7:K8" unlockedFormula="1"/>
  </ignoredErrors>
  <extLst>
    <ext xmlns:x14="http://schemas.microsoft.com/office/spreadsheetml/2009/9/main" uri="{CCE6A557-97BC-4b89-ADB6-D9C93CAAB3DF}">
      <x14:dataValidations xmlns:xm="http://schemas.microsoft.com/office/excel/2006/main" count="1">
        <x14:dataValidation type="list" allowBlank="1" showInputMessage="1" xr:uid="{D1794E5D-9B3A-4458-9D6C-75B9DB182EC3}">
          <x14:formula1>
            <xm:f>'Screening Teachers'!$C:$C</xm:f>
          </x14:formula1>
          <xm:sqref>K5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63FA9B-5F4F-47F9-9525-48F2CFB4290E}">
  <sheetPr>
    <tabColor theme="7"/>
  </sheetPr>
  <dimension ref="A1:F22"/>
  <sheetViews>
    <sheetView zoomScale="85" zoomScaleNormal="85" workbookViewId="0">
      <selection activeCell="A23" sqref="A23"/>
    </sheetView>
  </sheetViews>
  <sheetFormatPr defaultRowHeight="15" x14ac:dyDescent="0.25"/>
  <cols>
    <col min="1" max="1" width="169.42578125" bestFit="1" customWidth="1"/>
  </cols>
  <sheetData>
    <row r="1" spans="1:6" x14ac:dyDescent="0.25">
      <c r="A1" s="63" t="s">
        <v>75</v>
      </c>
    </row>
    <row r="2" spans="1:6" x14ac:dyDescent="0.25">
      <c r="A2" s="67" t="s">
        <v>109</v>
      </c>
    </row>
    <row r="3" spans="1:6" ht="30" x14ac:dyDescent="0.25">
      <c r="A3" s="68" t="s">
        <v>108</v>
      </c>
    </row>
    <row r="4" spans="1:6" ht="30" x14ac:dyDescent="0.25">
      <c r="A4" s="68" t="s">
        <v>112</v>
      </c>
    </row>
    <row r="5" spans="1:6" ht="30" x14ac:dyDescent="0.25">
      <c r="A5" s="68" t="s">
        <v>117</v>
      </c>
    </row>
    <row r="6" spans="1:6" x14ac:dyDescent="0.25">
      <c r="A6" s="67" t="s">
        <v>104</v>
      </c>
    </row>
    <row r="7" spans="1:6" x14ac:dyDescent="0.25">
      <c r="A7" s="3" t="s">
        <v>110</v>
      </c>
      <c r="F7" s="3"/>
    </row>
    <row r="8" spans="1:6" x14ac:dyDescent="0.25">
      <c r="A8" s="3" t="s">
        <v>114</v>
      </c>
      <c r="F8" s="3"/>
    </row>
    <row r="9" spans="1:6" x14ac:dyDescent="0.25">
      <c r="A9" s="3" t="s">
        <v>115</v>
      </c>
      <c r="F9" s="3"/>
    </row>
    <row r="10" spans="1:6" x14ac:dyDescent="0.25">
      <c r="A10" s="65" t="s">
        <v>98</v>
      </c>
    </row>
    <row r="11" spans="1:6" x14ac:dyDescent="0.25">
      <c r="A11" s="67" t="s">
        <v>101</v>
      </c>
    </row>
    <row r="12" spans="1:6" x14ac:dyDescent="0.25">
      <c r="A12" s="64" t="s">
        <v>113</v>
      </c>
    </row>
    <row r="13" spans="1:6" x14ac:dyDescent="0.25">
      <c r="A13" s="64" t="s">
        <v>22</v>
      </c>
    </row>
    <row r="14" spans="1:6" x14ac:dyDescent="0.25">
      <c r="A14" s="67" t="s">
        <v>102</v>
      </c>
    </row>
    <row r="15" spans="1:6" x14ac:dyDescent="0.25">
      <c r="A15" s="64" t="s">
        <v>99</v>
      </c>
    </row>
    <row r="16" spans="1:6" x14ac:dyDescent="0.25">
      <c r="A16" s="64" t="s">
        <v>100</v>
      </c>
    </row>
    <row r="17" spans="1:6" x14ac:dyDescent="0.25">
      <c r="A17" s="64" t="s">
        <v>103</v>
      </c>
    </row>
    <row r="18" spans="1:6" x14ac:dyDescent="0.25">
      <c r="A18" s="65" t="s">
        <v>107</v>
      </c>
    </row>
    <row r="19" spans="1:6" ht="75" x14ac:dyDescent="0.25">
      <c r="A19" s="5" t="s">
        <v>116</v>
      </c>
      <c r="F19" s="66"/>
    </row>
    <row r="20" spans="1:6" ht="30" x14ac:dyDescent="0.25">
      <c r="A20" s="69" t="s">
        <v>105</v>
      </c>
      <c r="F20" s="66"/>
    </row>
    <row r="21" spans="1:6" ht="15" customHeight="1" x14ac:dyDescent="0.25">
      <c r="A21" s="3" t="s">
        <v>118</v>
      </c>
    </row>
    <row r="22" spans="1:6" x14ac:dyDescent="0.25">
      <c r="A22" s="3"/>
    </row>
  </sheetData>
  <hyperlinks>
    <hyperlink ref="A15" r:id="rId1" display="https://www.ci3t.org/wp-content/uploads/2020/08/2020-2021-SRSS-IE-Setting-up-to-Screen-in-Your-District-or-School-F.docx" xr:uid="{8F9C3ED2-5793-4D48-853B-1B192E1180AD}"/>
    <hyperlink ref="A16" r:id="rId2" display="https://www.ci3t.org/wp-content/uploads/2020/08/2020-2021-SRSS-IE-Site-Level-Coaching-Protocol-F.docx" xr:uid="{51643811-A384-4318-AF0D-D312901BA598}"/>
    <hyperlink ref="A17" r:id="rId3" xr:uid="{5405D5C3-050D-45FD-9969-A48A7D588C6B}"/>
    <hyperlink ref="A20" r:id="rId4" display="Lane, L. K., Oakes, W. P., Cantwell, E. D., Schatschneider, C., Menzies, H., Crittenden, M., &amp; Messenger, M. (2016). Student Risk Screening Scale for internalizing and externalizing behaviors: Preliminary cut scores to support data-informed decision making in middle and high schools. Behavioral Disorders, 42(1), 271-284. https://doi.org/10.17988/bd-16-115.1" xr:uid="{686F82BD-1F45-4D3A-A114-B16C52DDB1A8}"/>
    <hyperlink ref="A12" r:id="rId5" display="Selecting and installing behavior screeners: Supports and structures for behavior screening" xr:uid="{EAAD2E40-C386-40E2-8C7A-9BB0F7BEFE0A}"/>
    <hyperlink ref="A13" r:id="rId6" xr:uid="{622A9930-C9C5-4136-9408-7EE1209A1A8E}"/>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AA83677B5B0B0743AE3E22A6626261DC" ma:contentTypeVersion="16" ma:contentTypeDescription="Create a new document." ma:contentTypeScope="" ma:versionID="e85fa2fb6860dcb1eca88766ecd201af">
  <xsd:schema xmlns:xsd="http://www.w3.org/2001/XMLSchema" xmlns:xs="http://www.w3.org/2001/XMLSchema" xmlns:p="http://schemas.microsoft.com/office/2006/metadata/properties" xmlns:ns2="f117d89c-0b9e-4b5f-a216-a1782ae2e190" xmlns:ns3="b2af0b1c-cec5-42ee-8e19-5b6536638d6b" targetNamespace="http://schemas.microsoft.com/office/2006/metadata/properties" ma:root="true" ma:fieldsID="2e314bb8ef7cb2e8b077383d5bc1e8b2" ns2:_="" ns3:_="">
    <xsd:import namespace="f117d89c-0b9e-4b5f-a216-a1782ae2e190"/>
    <xsd:import namespace="b2af0b1c-cec5-42ee-8e19-5b6536638d6b"/>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117d89c-0b9e-4b5f-a216-a1782ae2e19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5c2c5899-478d-4689-af14-80570c5f1ccc"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2af0b1c-cec5-42ee-8e19-5b6536638d6b"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e12fe446-dba6-4e04-8615-0f96e91f8d89}" ma:internalName="TaxCatchAll" ma:showField="CatchAllData" ma:web="b2af0b1c-cec5-42ee-8e19-5b6536638d6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b2af0b1c-cec5-42ee-8e19-5b6536638d6b" xsi:nil="true"/>
    <lcf76f155ced4ddcb4097134ff3c332f xmlns="f117d89c-0b9e-4b5f-a216-a1782ae2e19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FA04A0E-68D0-4403-915D-5CDA639D64CB}">
  <ds:schemaRefs>
    <ds:schemaRef ds:uri="http://schemas.microsoft.com/sharepoint/v3/contenttype/forms"/>
  </ds:schemaRefs>
</ds:datastoreItem>
</file>

<file path=customXml/itemProps2.xml><?xml version="1.0" encoding="utf-8"?>
<ds:datastoreItem xmlns:ds="http://schemas.openxmlformats.org/officeDocument/2006/customXml" ds:itemID="{D0D30500-24AF-476A-B2FB-8283B727C09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117d89c-0b9e-4b5f-a216-a1782ae2e190"/>
    <ds:schemaRef ds:uri="b2af0b1c-cec5-42ee-8e19-5b6536638d6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6A6659B-8FE3-4002-A592-D69C377556E9}">
  <ds:schemaRefs>
    <ds:schemaRef ds:uri="http://schemas.openxmlformats.org/package/2006/metadata/core-properties"/>
    <ds:schemaRef ds:uri="http://schemas.microsoft.com/office/2006/metadata/properties"/>
    <ds:schemaRef ds:uri="http://schemas.microsoft.com/office/infopath/2007/PartnerControls"/>
    <ds:schemaRef ds:uri="http://purl.org/dc/elements/1.1/"/>
    <ds:schemaRef ds:uri="b2af0b1c-cec5-42ee-8e19-5b6536638d6b"/>
    <ds:schemaRef ds:uri="http://schemas.microsoft.com/office/2006/documentManagement/types"/>
    <ds:schemaRef ds:uri="http://www.w3.org/XML/1998/namespace"/>
    <ds:schemaRef ds:uri="f117d89c-0b9e-4b5f-a216-a1782ae2e190"/>
    <ds:schemaRef ds:uri="http://purl.org/dc/dcmityp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Screening Teachers</vt:lpstr>
      <vt:lpstr>SRSS-IE MS HS Template</vt:lpstr>
      <vt:lpstr>SRSS-IE MS HS Example</vt:lpstr>
      <vt:lpstr>NOTE</vt:lpstr>
      <vt:lpstr>'SRSS-IE MS HS Example'!Print_Titles</vt:lpstr>
      <vt:lpstr>'SRSS-IE MS HS Template'!Print_Titles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Lane, Kathleen Lynne</dc:creator>
  <cp:lastModifiedBy>Buckman, Mark</cp:lastModifiedBy>
  <cp:lastPrinted>2020-08-03T15:03:58Z</cp:lastPrinted>
  <dcterms:created xsi:type="dcterms:W3CDTF">2008-06-19T18:46:40Z</dcterms:created>
  <dcterms:modified xsi:type="dcterms:W3CDTF">2025-09-02T20:02:48Z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0x010100AA83677B5B0B0743AE3E22A6626261DC</vt:lpwstr>
  </property>
  <property fmtid="{D5CDD505-2E9C-101B-9397-08002B2CF9AE}" pid="3" name="MediaServiceImageTags">
    <vt:lpwstr/>
  </property>
</Properties>
</file>