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buckman\Dropbox\2016 iBook Ci3T INTERNAL Documents\2019 06 30 Revisions for v1.3\LOCR Ch 2\"/>
    </mc:Choice>
  </mc:AlternateContent>
  <xr:revisionPtr revIDLastSave="0" documentId="13_ncr:1_{09881EC1-355B-4A78-870D-CEF5EBC61463}" xr6:coauthVersionLast="43" xr6:coauthVersionMax="43" xr10:uidLastSave="{00000000-0000-0000-0000-000000000000}"/>
  <bookViews>
    <workbookView xWindow="-38510" yWindow="-6430" windowWidth="38620" windowHeight="21220" xr2:uid="{00000000-000D-0000-FFFF-FFFF00000000}"/>
  </bookViews>
  <sheets>
    <sheet name="Ci3T Training Cost Estimates" sheetId="1" r:id="rId1"/>
    <sheet name="Half-Day Catering Sample Budget" sheetId="2" r:id="rId2"/>
    <sheet name="Full-Day Catering Sample Budg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F17" i="1" s="1"/>
  <c r="E12" i="1"/>
  <c r="F12" i="1" s="1"/>
  <c r="F4" i="1"/>
  <c r="F5" i="1"/>
  <c r="F6" i="1"/>
  <c r="F7" i="1"/>
  <c r="F10" i="1"/>
  <c r="F11" i="1"/>
  <c r="F13" i="1"/>
  <c r="F15" i="1"/>
  <c r="F21" i="1"/>
  <c r="F20" i="1"/>
  <c r="E5" i="3"/>
  <c r="F24" i="1"/>
  <c r="F25" i="1"/>
  <c r="F26" i="1" s="1"/>
  <c r="E4" i="2"/>
  <c r="E5" i="2"/>
  <c r="E6" i="2"/>
  <c r="E3" i="3"/>
  <c r="E4" i="3"/>
  <c r="E6" i="3"/>
  <c r="E7" i="3"/>
  <c r="E3" i="2"/>
  <c r="E8" i="3" l="1"/>
  <c r="E9" i="3" s="1"/>
  <c r="E10" i="3" s="1"/>
  <c r="E7" i="2"/>
  <c r="E8" i="2" s="1"/>
  <c r="E9" i="2" s="1"/>
  <c r="E10" i="2" s="1"/>
  <c r="E11" i="2" s="1"/>
  <c r="E11" i="3"/>
  <c r="E12" i="3" s="1"/>
  <c r="F22" i="1"/>
  <c r="F18" i="1"/>
</calcChain>
</file>

<file path=xl/sharedStrings.xml><?xml version="1.0" encoding="utf-8"?>
<sst xmlns="http://schemas.openxmlformats.org/spreadsheetml/2006/main" count="106" uniqueCount="86">
  <si>
    <t>Quantity</t>
  </si>
  <si>
    <t>Total Quantity</t>
  </si>
  <si>
    <t>Item Price Estimate</t>
  </si>
  <si>
    <t>10+</t>
  </si>
  <si>
    <t>NA</t>
  </si>
  <si>
    <t>Link</t>
  </si>
  <si>
    <t>Preventing School Failure Special Issue (Volume 58, Issue 3)</t>
  </si>
  <si>
    <t>Additional Costs</t>
  </si>
  <si>
    <t>TOTAL</t>
  </si>
  <si>
    <t>Subtotal</t>
  </si>
  <si>
    <t>21% gratuity</t>
  </si>
  <si>
    <t>Total</t>
  </si>
  <si>
    <t>Beverages:     </t>
  </si>
  <si>
    <t xml:space="preserve">Appetizers:  </t>
  </si>
  <si>
    <t xml:space="preserve">                  </t>
  </si>
  <si>
    <t xml:space="preserve">                    </t>
  </si>
  <si>
    <t>Price Per Item</t>
  </si>
  <si>
    <t>Total Cost</t>
  </si>
  <si>
    <t>Baked Brie Display ($4.50 per person)</t>
  </si>
  <si>
    <t>Quantity*</t>
  </si>
  <si>
    <t>BBQ Meatballs ($1 each)</t>
  </si>
  <si>
    <t>For small items (e.g. meatballs); generally x3 or x4 the # of attendees</t>
  </si>
  <si>
    <t>*Quantity</t>
  </si>
  <si>
    <t>Fresh Vegetable Crudite ($6.00 per person)</t>
  </si>
  <si>
    <t xml:space="preserve">Full-Day Catering </t>
  </si>
  <si>
    <t>Training Material Purchases</t>
  </si>
  <si>
    <t>Mashed Potato Bar ($8.00 per person)</t>
  </si>
  <si>
    <t>Transportation Costs ($0.15 per mile)</t>
  </si>
  <si>
    <t>http://www.guilford.com/books/Managing-Challenging-Behaviors-in-Schools/Lane-Menzies-Bruhn-Crnobori/9781606239513  (School leaders asked to purchase these for their teams)</t>
  </si>
  <si>
    <t>http://www.guilford.com/books/Supporting-Behavior-for-School-Success/Lane-Menzies-Ennis-Oakes/9781462521395  (School leaders asked to purchase these for their teams)</t>
  </si>
  <si>
    <t>http://www.tandfonline.com/toc/vpsf20/58/3  (School leaders asked to purchase these for their teams)</t>
  </si>
  <si>
    <t>Training Literature</t>
  </si>
  <si>
    <t>BASC 3 BESS: $32.00 per package of 25 (teacher, parent, and student form sold in separate packets) &amp; manual $70.00</t>
  </si>
  <si>
    <t>http://www.pearsonclinical.com/education/products/100000356/social-skills-improvement-system-ssis-performance-screening-guide.html#tab-resources</t>
  </si>
  <si>
    <t>https://pacificnwpublish.com/products/SSBD-Screening-Packets.html</t>
  </si>
  <si>
    <t>http://www.pearsonclinical.com/education/products/100001482/basc3-behavioral-and-emotional-screening-system--basc-3-bess.html#tab-pricing</t>
  </si>
  <si>
    <t>Sample Behavior Screeners</t>
  </si>
  <si>
    <r>
      <rPr>
        <i/>
        <sz val="12"/>
        <color theme="1"/>
        <rFont val="Times New Roman"/>
        <family val="1"/>
      </rPr>
      <t xml:space="preserve">Managing Challenging Behaviors in Schools: Research-Based Strategies That Work </t>
    </r>
    <r>
      <rPr>
        <sz val="12"/>
        <color theme="1"/>
        <rFont val="Times New Roman"/>
        <family val="1"/>
      </rPr>
      <t>(Lane, Menzies, Bruhn, &amp; Crnobori, 2011)</t>
    </r>
  </si>
  <si>
    <r>
      <rPr>
        <i/>
        <sz val="12"/>
        <color theme="1"/>
        <rFont val="Times New Roman"/>
        <family val="1"/>
      </rPr>
      <t xml:space="preserve">Supporting Behavior for School Success: A Step-by-Step Guide to Key Strategies </t>
    </r>
    <r>
      <rPr>
        <sz val="12"/>
        <color theme="1"/>
        <rFont val="Times New Roman"/>
        <family val="1"/>
      </rPr>
      <t>(Lane, Menzies, Ennis, &amp; Oakes, 2015)</t>
    </r>
  </si>
  <si>
    <t>3 Sample Social Skills Curriculum Estimate*  (note that publishers are often willing to send samples for consideration by schools and districts)</t>
  </si>
  <si>
    <t>1 complete set / training</t>
  </si>
  <si>
    <t>Up to 10 subs / full day trainings(3)</t>
  </si>
  <si>
    <t>1 manual &amp; 1 parent, student, and teacher screening packet / training</t>
  </si>
  <si>
    <t>1 portfolio / training</t>
  </si>
  <si>
    <t>1 package of each grade level / training</t>
  </si>
  <si>
    <t>SSiS: package of 10 elementary &amp; secondary $47.60 each, $19.00 for preschool</t>
  </si>
  <si>
    <t>Substitute Teachers for Session Meeting Days</t>
  </si>
  <si>
    <t xml:space="preserve">Student Sessions </t>
  </si>
  <si>
    <t>Total Estimated Costs</t>
  </si>
  <si>
    <t>Cookies ($18 Per dozen)</t>
  </si>
  <si>
    <t>Water (complimentary), Coffee Urn      </t>
  </si>
  <si>
    <t>SSBD: Portfolio $225 - 10 Gr 1-9 and 2 PreK-K screening forms included (screening packets $10 per pack of 10)</t>
  </si>
  <si>
    <t>SDQ &amp; SRSS-IE</t>
  </si>
  <si>
    <t xml:space="preserve">http://www.sdqinfo.org/  and  http://www.ci3t.org/screening </t>
  </si>
  <si>
    <r>
      <t xml:space="preserve">Supplies estimate (large sticky poster paper, markers, sticky notes, highlighters, pens, paper, construction paper, glue sticks, printing costs, prizes, etc.; see </t>
    </r>
    <r>
      <rPr>
        <b/>
        <sz val="12"/>
        <color theme="1"/>
        <rFont val="Times New Roman"/>
        <family val="1"/>
      </rPr>
      <t xml:space="preserve">Ci3T Session 3 Student Materials Needed </t>
    </r>
    <r>
      <rPr>
        <sz val="12"/>
        <color theme="1"/>
        <rFont val="Times New Roman"/>
        <family val="1"/>
      </rPr>
      <t xml:space="preserve">and </t>
    </r>
    <r>
      <rPr>
        <b/>
        <sz val="12"/>
        <color theme="1"/>
        <rFont val="Times New Roman"/>
        <family val="1"/>
      </rPr>
      <t xml:space="preserve">Ci3T Session 5 Student Materials Needed </t>
    </r>
    <r>
      <rPr>
        <sz val="12"/>
        <color theme="1"/>
        <rFont val="Times New Roman"/>
        <family val="1"/>
      </rPr>
      <t>[Ci3T Trainer Resources])</t>
    </r>
  </si>
  <si>
    <r>
      <t xml:space="preserve">Training Session Supplies Estimate (supply boxes and contents, table tents, poster paper, printing costs, name tags, tickets - see </t>
    </r>
    <r>
      <rPr>
        <b/>
        <sz val="12"/>
        <color theme="1"/>
        <rFont val="Times New Roman"/>
        <family val="1"/>
      </rPr>
      <t>Ci3T Training Preparation and Packing List</t>
    </r>
    <r>
      <rPr>
        <sz val="12"/>
        <color theme="1"/>
        <rFont val="Times New Roman"/>
        <family val="1"/>
      </rPr>
      <t xml:space="preserve"> [Ci3T Trainier Resources] for complete list)</t>
    </r>
  </si>
  <si>
    <t>MATERIALS SUBTOTAL</t>
  </si>
  <si>
    <t>SUBS &amp; TRANSPORT SUBTOTAL</t>
  </si>
  <si>
    <t>CATERING SUBTOTAL</t>
  </si>
  <si>
    <t xml:space="preserve"> 30 miles/session one-way for 6 training days (60 X 6)</t>
  </si>
  <si>
    <t>Main dish:</t>
  </si>
  <si>
    <t>Side dish:</t>
  </si>
  <si>
    <t>Dessert:</t>
  </si>
  <si>
    <t>Honey Baked Spiral Ham ($8.00 per person)</t>
  </si>
  <si>
    <t>Cookies ($18.00 Per Dozen)</t>
  </si>
  <si>
    <t>TAX (non-profit, tax exempt)</t>
  </si>
  <si>
    <t>For small items (e.g., meatballs), generally x3 or x4 the # of attendees</t>
  </si>
  <si>
    <t>Ci3T Training Preperation Sample Budget</t>
  </si>
  <si>
    <t>Half-Day Catering (add student Ci3T Leadership Team members to the count for sessions 3 and 5)</t>
  </si>
  <si>
    <t>Catering Costs PER Ci3T LEADERSHIP TEAM (see subsequent tabs for pricing breakdown)</t>
  </si>
  <si>
    <t>PER Ci3T LEADERSHIP TEAM</t>
  </si>
  <si>
    <t>1 complete set / Ci3T Leadership Team</t>
  </si>
  <si>
    <t>1 sample of each social skills curriculum / Ci3T Leadership Team</t>
  </si>
  <si>
    <t>1 screening form / Ci3T Leadership Team</t>
  </si>
  <si>
    <t>1 journal issue /Ci3T Leadership Team</t>
  </si>
  <si>
    <t>1 book / Ci3T Leadership Team member</t>
  </si>
  <si>
    <t>1 book / Ci3T Leadership Team</t>
  </si>
  <si>
    <t>PER Ci3T Leadership Team</t>
  </si>
  <si>
    <t>PER TRAINING SERIES</t>
  </si>
  <si>
    <t>Sample Budget for half day: 10 people or 1 Ci3T Leadership Team</t>
  </si>
  <si>
    <t>For main items: # of teams x # of members per Ci3T Leadership Team (~10), or number of attendees</t>
  </si>
  <si>
    <r>
      <rPr>
        <i/>
        <sz val="12"/>
        <color theme="1"/>
        <rFont val="Times New Roman"/>
        <family val="1"/>
      </rPr>
      <t xml:space="preserve">Building and installing comprehensive, integrated, three-tiered (Ci3T) models of prevention: A practical guide to supporting school success (v1.3). </t>
    </r>
    <r>
      <rPr>
        <sz val="12"/>
        <color theme="1"/>
        <rFont val="Times New Roman"/>
        <family val="1"/>
      </rPr>
      <t xml:space="preserve"> (Lane, Oakes, Cantwell, &amp; Royer, 2019) (iPad &amp; Macbook Compatible)</t>
    </r>
  </si>
  <si>
    <r>
      <rPr>
        <i/>
        <sz val="12"/>
        <color theme="1"/>
        <rFont val="Times New Roman"/>
        <family val="1"/>
      </rPr>
      <t xml:space="preserve">Developing a schoolwide framework to prevent and manage learning and behavior problems (2nd ed.) </t>
    </r>
    <r>
      <rPr>
        <sz val="12"/>
        <color theme="1"/>
        <rFont val="Times New Roman"/>
        <family val="1"/>
      </rPr>
      <t>(Lane, Menzies, Oakes, &amp; Kalberg 2019)</t>
    </r>
  </si>
  <si>
    <t>https://www.guilford.com/books/Developing-Schoolwide-Framework-Prevent-Manage-Learning-Behavior-Problems/Lane-Menzies-Oakes-Kalberg/9781462541737 (School leaders asked to purchase these for their teams)</t>
  </si>
  <si>
    <t>Beyond Behavior Special Issue (Volume 27, Issue 3)</t>
  </si>
  <si>
    <t>https://journals.sagepub.com/home/bbx (School leaders asked to purchase these for their teams)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</si>
</sst>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2" xfId="0" applyFont="1" applyBorder="1"/>
    <xf numFmtId="164" fontId="0" fillId="0" borderId="2" xfId="0" applyNumberFormat="1" applyFont="1" applyBorder="1"/>
    <xf numFmtId="164" fontId="0" fillId="0" borderId="0" xfId="0" applyNumberFormat="1" applyFont="1"/>
    <xf numFmtId="0" fontId="0" fillId="0" borderId="3" xfId="0" applyFont="1" applyBorder="1" applyAlignment="1">
      <alignment vertical="center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4" xfId="0" applyFont="1" applyBorder="1"/>
    <xf numFmtId="0" fontId="0" fillId="0" borderId="0" xfId="0" applyFont="1" applyFill="1" applyBorder="1"/>
    <xf numFmtId="0" fontId="1" fillId="0" borderId="3" xfId="0" applyFont="1" applyBorder="1" applyAlignment="1">
      <alignment vertical="center"/>
    </xf>
    <xf numFmtId="0" fontId="0" fillId="0" borderId="6" xfId="0" applyFont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164" fontId="0" fillId="3" borderId="9" xfId="0" applyNumberFormat="1" applyFont="1" applyFill="1" applyBorder="1"/>
    <xf numFmtId="0" fontId="1" fillId="0" borderId="4" xfId="0" applyFont="1" applyBorder="1"/>
    <xf numFmtId="164" fontId="0" fillId="0" borderId="10" xfId="0" applyNumberFormat="1" applyFont="1" applyBorder="1"/>
    <xf numFmtId="0" fontId="0" fillId="0" borderId="10" xfId="0" applyFont="1" applyBorder="1"/>
    <xf numFmtId="164" fontId="0" fillId="0" borderId="11" xfId="0" applyNumberFormat="1" applyFont="1" applyBorder="1"/>
    <xf numFmtId="0" fontId="1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0" xfId="0" applyFont="1" applyFill="1" applyBorder="1"/>
    <xf numFmtId="0" fontId="5" fillId="0" borderId="0" xfId="0" applyFont="1"/>
    <xf numFmtId="0" fontId="4" fillId="2" borderId="8" xfId="0" applyFont="1" applyFill="1" applyBorder="1"/>
    <xf numFmtId="0" fontId="5" fillId="2" borderId="8" xfId="0" applyFont="1" applyFill="1" applyBorder="1"/>
    <xf numFmtId="0" fontId="5" fillId="0" borderId="0" xfId="0" applyFont="1" applyAlignment="1">
      <alignment vertical="top" wrapText="1"/>
    </xf>
    <xf numFmtId="0" fontId="5" fillId="0" borderId="6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7" fillId="0" borderId="0" xfId="0" applyFont="1"/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/>
    </xf>
    <xf numFmtId="164" fontId="5" fillId="0" borderId="15" xfId="0" applyNumberFormat="1" applyFont="1" applyBorder="1" applyAlignment="1">
      <alignment horizontal="right" vertical="top"/>
    </xf>
    <xf numFmtId="164" fontId="5" fillId="5" borderId="15" xfId="0" applyNumberFormat="1" applyFont="1" applyFill="1" applyBorder="1" applyAlignment="1">
      <alignment horizontal="right" vertical="top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/>
    </xf>
    <xf numFmtId="164" fontId="5" fillId="0" borderId="16" xfId="0" applyNumberFormat="1" applyFont="1" applyBorder="1" applyAlignment="1">
      <alignment horizontal="right" vertical="top"/>
    </xf>
    <xf numFmtId="164" fontId="5" fillId="5" borderId="16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164" fontId="5" fillId="0" borderId="18" xfId="0" applyNumberFormat="1" applyFont="1" applyBorder="1" applyAlignment="1">
      <alignment horizontal="right" vertical="top"/>
    </xf>
    <xf numFmtId="164" fontId="5" fillId="5" borderId="18" xfId="0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horizontal="right" vertical="top"/>
    </xf>
    <xf numFmtId="164" fontId="5" fillId="5" borderId="10" xfId="0" applyNumberFormat="1" applyFont="1" applyFill="1" applyBorder="1" applyAlignment="1">
      <alignment horizontal="right" vertical="top"/>
    </xf>
    <xf numFmtId="8" fontId="5" fillId="0" borderId="11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horizontal="right" vertical="top"/>
    </xf>
    <xf numFmtId="164" fontId="4" fillId="0" borderId="18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64" fontId="4" fillId="5" borderId="21" xfId="0" applyNumberFormat="1" applyFont="1" applyFill="1" applyBorder="1" applyAlignment="1">
      <alignment horizontal="right" vertical="top"/>
    </xf>
    <xf numFmtId="0" fontId="5" fillId="2" borderId="8" xfId="0" applyFont="1" applyFill="1" applyBorder="1" applyAlignment="1">
      <alignment vertical="top"/>
    </xf>
    <xf numFmtId="0" fontId="5" fillId="2" borderId="14" xfId="0" applyFont="1" applyFill="1" applyBorder="1" applyAlignment="1">
      <alignment vertical="top"/>
    </xf>
    <xf numFmtId="0" fontId="5" fillId="0" borderId="12" xfId="0" applyFont="1" applyBorder="1" applyAlignment="1">
      <alignment horizontal="right" vertical="top" wrapText="1"/>
    </xf>
    <xf numFmtId="6" fontId="5" fillId="0" borderId="15" xfId="0" applyNumberFormat="1" applyFont="1" applyBorder="1" applyAlignment="1">
      <alignment horizontal="right" vertical="top"/>
    </xf>
    <xf numFmtId="6" fontId="5" fillId="5" borderId="15" xfId="0" applyNumberFormat="1" applyFont="1" applyFill="1" applyBorder="1" applyAlignment="1">
      <alignment horizontal="right" vertical="top"/>
    </xf>
    <xf numFmtId="8" fontId="5" fillId="5" borderId="11" xfId="0" applyNumberFormat="1" applyFont="1" applyFill="1" applyBorder="1" applyAlignment="1">
      <alignment horizontal="right" vertical="top"/>
    </xf>
    <xf numFmtId="164" fontId="4" fillId="0" borderId="17" xfId="0" applyNumberFormat="1" applyFont="1" applyBorder="1" applyAlignment="1">
      <alignment horizontal="right" vertical="top"/>
    </xf>
    <xf numFmtId="164" fontId="4" fillId="5" borderId="18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164" fontId="5" fillId="0" borderId="15" xfId="0" applyNumberFormat="1" applyFont="1" applyBorder="1" applyAlignment="1">
      <alignment vertical="top"/>
    </xf>
    <xf numFmtId="164" fontId="5" fillId="5" borderId="15" xfId="0" applyNumberFormat="1" applyFont="1" applyFill="1" applyBorder="1" applyAlignment="1">
      <alignment vertical="top"/>
    </xf>
    <xf numFmtId="0" fontId="5" fillId="0" borderId="6" xfId="0" applyFont="1" applyBorder="1" applyAlignment="1">
      <alignment vertical="top"/>
    </xf>
    <xf numFmtId="164" fontId="5" fillId="0" borderId="11" xfId="0" applyNumberFormat="1" applyFont="1" applyFill="1" applyBorder="1" applyAlignment="1">
      <alignment vertical="top"/>
    </xf>
    <xf numFmtId="164" fontId="5" fillId="5" borderId="11" xfId="0" applyNumberFormat="1" applyFont="1" applyFill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164" fontId="4" fillId="5" borderId="17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164" fontId="5" fillId="5" borderId="23" xfId="0" applyNumberFormat="1" applyFont="1" applyFill="1" applyBorder="1" applyAlignment="1">
      <alignment horizontal="right" vertical="top"/>
    </xf>
    <xf numFmtId="164" fontId="5" fillId="5" borderId="24" xfId="0" applyNumberFormat="1" applyFont="1" applyFill="1" applyBorder="1" applyAlignment="1">
      <alignment horizontal="right" vertical="top"/>
    </xf>
    <xf numFmtId="164" fontId="5" fillId="0" borderId="25" xfId="0" applyNumberFormat="1" applyFont="1" applyBorder="1" applyAlignment="1">
      <alignment horizontal="right" vertical="top"/>
    </xf>
    <xf numFmtId="164" fontId="5" fillId="2" borderId="26" xfId="0" applyNumberFormat="1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right" vertical="top"/>
    </xf>
    <xf numFmtId="164" fontId="4" fillId="2" borderId="14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right" vertical="top"/>
    </xf>
    <xf numFmtId="0" fontId="8" fillId="0" borderId="0" xfId="0" applyFont="1" applyAlignment="1">
      <alignment horizontal="left"/>
    </xf>
    <xf numFmtId="0" fontId="0" fillId="0" borderId="5" xfId="0" applyFont="1" applyBorder="1"/>
    <xf numFmtId="0" fontId="0" fillId="0" borderId="0" xfId="0" applyFont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164" fontId="0" fillId="3" borderId="11" xfId="0" applyNumberFormat="1" applyFont="1" applyFill="1" applyBorder="1"/>
    <xf numFmtId="0" fontId="1" fillId="0" borderId="5" xfId="0" applyFont="1" applyBorder="1"/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4" fillId="2" borderId="8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164" fontId="5" fillId="0" borderId="16" xfId="0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5" borderId="11" xfId="0" applyNumberFormat="1" applyFont="1" applyFill="1" applyBorder="1" applyAlignment="1">
      <alignment horizontal="right" vertical="top" wrapText="1"/>
    </xf>
    <xf numFmtId="0" fontId="9" fillId="4" borderId="20" xfId="0" applyFont="1" applyFill="1" applyBorder="1" applyAlignment="1">
      <alignment horizontal="center"/>
    </xf>
    <xf numFmtId="0" fontId="5" fillId="0" borderId="12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center" textRotation="90"/>
    </xf>
    <xf numFmtId="0" fontId="5" fillId="6" borderId="0" xfId="0" applyFont="1" applyFill="1" applyAlignment="1">
      <alignment horizontal="center" vertical="center" textRotation="90"/>
    </xf>
    <xf numFmtId="0" fontId="5" fillId="6" borderId="6" xfId="0" applyFont="1" applyFill="1" applyBorder="1" applyAlignment="1">
      <alignment horizontal="center" vertical="center" textRotation="90"/>
    </xf>
    <xf numFmtId="0" fontId="3" fillId="4" borderId="0" xfId="0" applyFont="1" applyFill="1" applyAlignment="1">
      <alignment horizontal="center"/>
    </xf>
    <xf numFmtId="0" fontId="5" fillId="0" borderId="5" xfId="0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1" fillId="0" borderId="5" xfId="1" applyFont="1" applyBorder="1" applyAlignment="1">
      <alignment wrapText="1"/>
    </xf>
    <xf numFmtId="0" fontId="12" fillId="0" borderId="27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/>
    <xf numFmtId="0" fontId="11" fillId="0" borderId="5" xfId="1" applyFont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1422401</xdr:colOff>
      <xdr:row>0</xdr:row>
      <xdr:rowOff>83767</xdr:rowOff>
    </xdr:from>
    <xdr:to>
      <xdr:col>6</xdr:col>
      <xdr:colOff>91017</xdr:colOff>
      <xdr:row>1</xdr:row>
      <xdr:rowOff>433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1" y="83767"/>
          <a:ext cx="821266" cy="323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38100</xdr:rowOff>
    </xdr:from>
    <xdr:to>
      <xdr:col>3</xdr:col>
      <xdr:colOff>508846</xdr:colOff>
      <xdr:row>0</xdr:row>
      <xdr:rowOff>361519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980" y="38100"/>
          <a:ext cx="821266" cy="323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792480</xdr:colOff>
      <xdr:row>0</xdr:row>
      <xdr:rowOff>45720</xdr:rowOff>
    </xdr:from>
    <xdr:to>
      <xdr:col>3</xdr:col>
      <xdr:colOff>539326</xdr:colOff>
      <xdr:row>1</xdr:row>
      <xdr:rowOff>10999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6080" y="45720"/>
          <a:ext cx="821266" cy="32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toc/vpsf20/58/3%20%20(School%20leaders%20asked%20to%20purchase%20these%20for%20their%20teams)" TargetMode="External"/><Relationship Id="rId2" Type="http://schemas.openxmlformats.org/officeDocument/2006/relationships/hyperlink" Target="https://journals.sagepub.com/home/bbx%20(School%20leaders%20asked%20to%20purchase%20these%20for%20their%20teams)" TargetMode="External"/><Relationship Id="rId1" Type="http://schemas.openxmlformats.org/officeDocument/2006/relationships/hyperlink" Target="https://www.guilford.com/books/Developing-Schoolwide-Framework-Prevent-Manage-Learning-Behavior-Problems/Lane-Menzies-Oakes-Kalberg/9781462541737%20(School%20leaders%20asked%20to%20purchase%20these%20for%20their%20teams)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30"/>
  <sheetViews>
    <sheetView tabSelected="1" view="pageLayout" zoomScale="90" zoomScaleNormal="100" zoomScalePageLayoutView="90" workbookViewId="0">
      <selection activeCell="G24" sqref="G24"/>
    </sheetView>
  </sheetViews>
  <sheetFormatPr defaultColWidth="9.140625" defaultRowHeight="15.75" x14ac:dyDescent="0.25"/>
  <cols>
    <col min="1" max="1" width="5" style="25" customWidth="1"/>
    <col min="2" max="2" width="45.85546875" style="25" customWidth="1"/>
    <col min="3" max="3" width="22.85546875" style="25" customWidth="1"/>
    <col min="4" max="4" width="18.140625" style="25" bestFit="1" customWidth="1"/>
    <col min="5" max="5" width="24.5703125" style="25" bestFit="1" customWidth="1"/>
    <col min="6" max="6" width="30.5703125" style="25" customWidth="1"/>
    <col min="7" max="7" width="60.85546875" style="28" customWidth="1"/>
    <col min="8" max="53" width="9.140625" style="24"/>
    <col min="54" max="16384" width="9.140625" style="25"/>
  </cols>
  <sheetData>
    <row r="1" spans="1:53" ht="33" customHeight="1" thickBot="1" x14ac:dyDescent="0.35">
      <c r="A1" s="98" t="s">
        <v>67</v>
      </c>
      <c r="B1" s="98"/>
      <c r="C1" s="98"/>
      <c r="D1" s="98"/>
      <c r="E1" s="98"/>
      <c r="F1" s="98"/>
      <c r="G1" s="98"/>
    </row>
    <row r="2" spans="1:53" ht="20.25" thickTop="1" thickBot="1" x14ac:dyDescent="0.35">
      <c r="C2" s="79" t="s">
        <v>0</v>
      </c>
      <c r="D2" s="79" t="s">
        <v>1</v>
      </c>
      <c r="E2" s="79" t="s">
        <v>2</v>
      </c>
      <c r="F2" s="79" t="s">
        <v>48</v>
      </c>
      <c r="G2" s="88" t="s">
        <v>5</v>
      </c>
    </row>
    <row r="3" spans="1:53" s="27" customFormat="1" ht="16.5" thickBot="1" x14ac:dyDescent="0.3">
      <c r="A3" s="103" t="s">
        <v>25</v>
      </c>
      <c r="B3" s="103"/>
      <c r="C3" s="26"/>
      <c r="D3" s="26"/>
      <c r="E3" s="90" t="s">
        <v>70</v>
      </c>
      <c r="F3" s="26"/>
      <c r="G3" s="2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</row>
    <row r="4" spans="1:53" ht="78.75" x14ac:dyDescent="0.25">
      <c r="A4" s="105" t="s">
        <v>31</v>
      </c>
      <c r="B4" s="32" t="s">
        <v>81</v>
      </c>
      <c r="C4" s="55" t="s">
        <v>75</v>
      </c>
      <c r="D4" s="33" t="s">
        <v>3</v>
      </c>
      <c r="E4" s="34">
        <v>15</v>
      </c>
      <c r="F4" s="35">
        <f>E4*10</f>
        <v>150</v>
      </c>
      <c r="G4" s="109" t="s">
        <v>4</v>
      </c>
    </row>
    <row r="5" spans="1:53" ht="63" x14ac:dyDescent="0.25">
      <c r="A5" s="106"/>
      <c r="B5" s="36" t="s">
        <v>82</v>
      </c>
      <c r="C5" s="93" t="s">
        <v>76</v>
      </c>
      <c r="D5" s="37">
        <v>1</v>
      </c>
      <c r="E5" s="38">
        <v>35</v>
      </c>
      <c r="F5" s="39">
        <f>E5*D5</f>
        <v>35</v>
      </c>
      <c r="G5" s="110" t="s">
        <v>83</v>
      </c>
    </row>
    <row r="6" spans="1:53" ht="48" customHeight="1" x14ac:dyDescent="0.25">
      <c r="A6" s="106"/>
      <c r="B6" s="36" t="s">
        <v>37</v>
      </c>
      <c r="C6" s="93" t="s">
        <v>76</v>
      </c>
      <c r="D6" s="37">
        <v>1</v>
      </c>
      <c r="E6" s="38">
        <v>34</v>
      </c>
      <c r="F6" s="39">
        <f t="shared" ref="F6:F7" si="0">E6*D6</f>
        <v>34</v>
      </c>
      <c r="G6" s="113" t="s">
        <v>28</v>
      </c>
    </row>
    <row r="7" spans="1:53" ht="47.25" x14ac:dyDescent="0.25">
      <c r="A7" s="106"/>
      <c r="B7" s="36" t="s">
        <v>38</v>
      </c>
      <c r="C7" s="93" t="s">
        <v>76</v>
      </c>
      <c r="D7" s="37">
        <v>1</v>
      </c>
      <c r="E7" s="38">
        <v>29.75</v>
      </c>
      <c r="F7" s="39">
        <f t="shared" si="0"/>
        <v>29.75</v>
      </c>
      <c r="G7" s="113" t="s">
        <v>29</v>
      </c>
    </row>
    <row r="8" spans="1:53" ht="31.5" x14ac:dyDescent="0.25">
      <c r="A8" s="106"/>
      <c r="B8" s="40" t="s">
        <v>6</v>
      </c>
      <c r="C8" s="92" t="s">
        <v>74</v>
      </c>
      <c r="D8" s="41">
        <v>1</v>
      </c>
      <c r="E8" s="42">
        <v>101</v>
      </c>
      <c r="F8" s="43">
        <v>101</v>
      </c>
      <c r="G8" s="115" t="s">
        <v>30</v>
      </c>
    </row>
    <row r="9" spans="1:53" ht="31.5" x14ac:dyDescent="0.25">
      <c r="A9" s="106"/>
      <c r="B9" s="95" t="s">
        <v>84</v>
      </c>
      <c r="C9" s="45" t="s">
        <v>74</v>
      </c>
      <c r="D9" s="95">
        <v>1</v>
      </c>
      <c r="E9" s="96">
        <v>90</v>
      </c>
      <c r="F9" s="97">
        <v>90</v>
      </c>
      <c r="G9" s="111" t="s">
        <v>85</v>
      </c>
    </row>
    <row r="10" spans="1:53" ht="72" customHeight="1" x14ac:dyDescent="0.25">
      <c r="A10" s="107" t="s">
        <v>36</v>
      </c>
      <c r="B10" s="36" t="s">
        <v>32</v>
      </c>
      <c r="C10" s="93" t="s">
        <v>42</v>
      </c>
      <c r="D10" s="37">
        <v>1</v>
      </c>
      <c r="E10" s="94">
        <v>166</v>
      </c>
      <c r="F10" s="73">
        <f>D10*E10</f>
        <v>166</v>
      </c>
      <c r="G10" s="113" t="s">
        <v>35</v>
      </c>
    </row>
    <row r="11" spans="1:53" ht="51" customHeight="1" x14ac:dyDescent="0.25">
      <c r="A11" s="107"/>
      <c r="B11" s="44" t="s">
        <v>51</v>
      </c>
      <c r="C11" s="45" t="s">
        <v>43</v>
      </c>
      <c r="D11" s="29">
        <v>1</v>
      </c>
      <c r="E11" s="48">
        <v>225</v>
      </c>
      <c r="F11" s="47">
        <f t="shared" ref="F11:F17" si="1">D11*E11</f>
        <v>225</v>
      </c>
      <c r="G11" s="112" t="s">
        <v>34</v>
      </c>
    </row>
    <row r="12" spans="1:53" ht="47.25" x14ac:dyDescent="0.25">
      <c r="A12" s="107"/>
      <c r="B12" s="44" t="s">
        <v>45</v>
      </c>
      <c r="C12" s="45" t="s">
        <v>44</v>
      </c>
      <c r="D12" s="29">
        <v>1</v>
      </c>
      <c r="E12" s="48">
        <f>47.6+47.6+19</f>
        <v>114.2</v>
      </c>
      <c r="F12" s="47">
        <f t="shared" si="1"/>
        <v>114.2</v>
      </c>
      <c r="G12" s="113" t="s">
        <v>33</v>
      </c>
    </row>
    <row r="13" spans="1:53" ht="32.450000000000003" customHeight="1" x14ac:dyDescent="0.25">
      <c r="A13" s="107"/>
      <c r="B13" s="44" t="s">
        <v>52</v>
      </c>
      <c r="C13" s="45" t="s">
        <v>73</v>
      </c>
      <c r="D13" s="29">
        <v>1</v>
      </c>
      <c r="E13" s="46">
        <v>0</v>
      </c>
      <c r="F13" s="47">
        <f t="shared" si="1"/>
        <v>0</v>
      </c>
      <c r="G13" s="114" t="s">
        <v>53</v>
      </c>
    </row>
    <row r="14" spans="1:53" ht="51" customHeight="1" x14ac:dyDescent="0.25">
      <c r="A14" s="100" t="s">
        <v>39</v>
      </c>
      <c r="B14" s="100"/>
      <c r="C14" s="45" t="s">
        <v>72</v>
      </c>
      <c r="D14" s="29">
        <v>1</v>
      </c>
      <c r="E14" s="49" t="s">
        <v>4</v>
      </c>
      <c r="F14" s="47" t="s">
        <v>4</v>
      </c>
      <c r="G14" s="109"/>
      <c r="AY14" s="25"/>
      <c r="AZ14" s="25"/>
      <c r="BA14" s="25"/>
    </row>
    <row r="15" spans="1:53" ht="83.25" customHeight="1" thickBot="1" x14ac:dyDescent="0.3">
      <c r="A15" s="100" t="s">
        <v>55</v>
      </c>
      <c r="B15" s="100"/>
      <c r="C15" s="91" t="s">
        <v>71</v>
      </c>
      <c r="D15" s="71">
        <v>1</v>
      </c>
      <c r="E15" s="74">
        <v>50</v>
      </c>
      <c r="F15" s="72">
        <f t="shared" si="1"/>
        <v>50</v>
      </c>
      <c r="G15" s="109"/>
      <c r="AY15" s="25"/>
      <c r="AZ15" s="25"/>
      <c r="BA15" s="25"/>
    </row>
    <row r="16" spans="1:53" ht="14.25" customHeight="1" thickBot="1" x14ac:dyDescent="0.3">
      <c r="A16" s="103" t="s">
        <v>47</v>
      </c>
      <c r="B16" s="103"/>
      <c r="C16" s="78"/>
      <c r="D16" s="76"/>
      <c r="E16" s="77" t="s">
        <v>78</v>
      </c>
      <c r="F16" s="75"/>
      <c r="G16" s="75"/>
      <c r="AY16" s="25"/>
      <c r="AZ16" s="25"/>
      <c r="BA16" s="25"/>
    </row>
    <row r="17" spans="1:53" ht="81.599999999999994" customHeight="1" x14ac:dyDescent="0.25">
      <c r="A17" s="100" t="s">
        <v>54</v>
      </c>
      <c r="B17" s="100"/>
      <c r="C17" s="33" t="s">
        <v>40</v>
      </c>
      <c r="D17" s="37">
        <v>1</v>
      </c>
      <c r="E17" s="38">
        <f>35+3+8+4+5+20</f>
        <v>75</v>
      </c>
      <c r="F17" s="73">
        <f t="shared" si="1"/>
        <v>75</v>
      </c>
      <c r="G17" s="109"/>
      <c r="AY17" s="25"/>
      <c r="AZ17" s="25"/>
      <c r="BA17" s="25"/>
    </row>
    <row r="18" spans="1:53" ht="16.5" thickBot="1" x14ac:dyDescent="0.3">
      <c r="A18" s="51"/>
      <c r="B18" s="28"/>
      <c r="C18" s="30"/>
      <c r="D18" s="30"/>
      <c r="E18" s="50" t="s">
        <v>56</v>
      </c>
      <c r="F18" s="52">
        <f>SUM(F4:F17)</f>
        <v>1069.95</v>
      </c>
      <c r="G18" s="40"/>
    </row>
    <row r="19" spans="1:53" s="27" customFormat="1" ht="16.5" thickBot="1" x14ac:dyDescent="0.3">
      <c r="A19" s="104" t="s">
        <v>7</v>
      </c>
      <c r="B19" s="104"/>
      <c r="C19" s="53"/>
      <c r="D19" s="53"/>
      <c r="E19" s="70" t="s">
        <v>77</v>
      </c>
      <c r="F19" s="54"/>
      <c r="G19" s="5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ht="31.5" x14ac:dyDescent="0.25">
      <c r="A20" s="99" t="s">
        <v>46</v>
      </c>
      <c r="B20" s="99"/>
      <c r="C20" s="55" t="s">
        <v>41</v>
      </c>
      <c r="D20" s="55">
        <v>30</v>
      </c>
      <c r="E20" s="56">
        <v>109</v>
      </c>
      <c r="F20" s="57">
        <f>D20*E20</f>
        <v>3270</v>
      </c>
      <c r="G20" s="109"/>
    </row>
    <row r="21" spans="1:53" ht="47.25" x14ac:dyDescent="0.25">
      <c r="A21" s="100" t="s">
        <v>27</v>
      </c>
      <c r="B21" s="100"/>
      <c r="C21" s="45" t="s">
        <v>59</v>
      </c>
      <c r="D21" s="29">
        <v>360</v>
      </c>
      <c r="E21" s="48">
        <v>0.15</v>
      </c>
      <c r="F21" s="58">
        <f>E21*D21</f>
        <v>54</v>
      </c>
      <c r="G21" s="109"/>
    </row>
    <row r="22" spans="1:53" ht="16.5" thickBot="1" x14ac:dyDescent="0.3">
      <c r="A22" s="51"/>
      <c r="B22" s="51"/>
      <c r="C22" s="51"/>
      <c r="D22" s="51"/>
      <c r="E22" s="59" t="s">
        <v>57</v>
      </c>
      <c r="F22" s="60">
        <f>SUM(F20:F21)</f>
        <v>3324</v>
      </c>
      <c r="G22" s="109"/>
    </row>
    <row r="23" spans="1:53" s="27" customFormat="1" ht="16.5" customHeight="1" thickBot="1" x14ac:dyDescent="0.3">
      <c r="A23" s="104" t="s">
        <v>69</v>
      </c>
      <c r="B23" s="104"/>
      <c r="C23" s="104"/>
      <c r="D23" s="104"/>
      <c r="E23" s="90" t="s">
        <v>70</v>
      </c>
      <c r="F23" s="54"/>
      <c r="G23" s="116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ht="30.75" customHeight="1" x14ac:dyDescent="0.25">
      <c r="A24" s="101" t="s">
        <v>68</v>
      </c>
      <c r="B24" s="101"/>
      <c r="C24" s="61">
        <v>3</v>
      </c>
      <c r="D24" s="61">
        <v>3</v>
      </c>
      <c r="E24" s="62">
        <v>170.61</v>
      </c>
      <c r="F24" s="63">
        <f>E24*D24</f>
        <v>511.83000000000004</v>
      </c>
      <c r="G24" s="40"/>
    </row>
    <row r="25" spans="1:53" x14ac:dyDescent="0.25">
      <c r="A25" s="102" t="s">
        <v>24</v>
      </c>
      <c r="B25" s="102"/>
      <c r="C25" s="64">
        <v>3</v>
      </c>
      <c r="D25" s="64">
        <v>3</v>
      </c>
      <c r="E25" s="65">
        <v>333.96</v>
      </c>
      <c r="F25" s="66">
        <f>E25*D25</f>
        <v>1001.8799999999999</v>
      </c>
      <c r="G25" s="109"/>
    </row>
    <row r="26" spans="1:53" ht="16.5" thickBot="1" x14ac:dyDescent="0.3">
      <c r="A26" s="67"/>
      <c r="B26" s="68"/>
      <c r="C26" s="68"/>
      <c r="D26" s="68"/>
      <c r="E26" s="59" t="s">
        <v>58</v>
      </c>
      <c r="F26" s="69">
        <f>SUM(F24:F25)</f>
        <v>1513.71</v>
      </c>
      <c r="G26" s="89"/>
    </row>
    <row r="27" spans="1:53" x14ac:dyDescent="0.25">
      <c r="B27" s="31"/>
    </row>
    <row r="28" spans="1:53" x14ac:dyDescent="0.25">
      <c r="B28" s="31"/>
    </row>
    <row r="29" spans="1:53" x14ac:dyDescent="0.25">
      <c r="B29" s="31"/>
    </row>
    <row r="30" spans="1:53" x14ac:dyDescent="0.25">
      <c r="B30" s="31"/>
    </row>
  </sheetData>
  <mergeCells count="14">
    <mergeCell ref="A1:G1"/>
    <mergeCell ref="A20:B20"/>
    <mergeCell ref="A21:B21"/>
    <mergeCell ref="A24:B24"/>
    <mergeCell ref="A25:B25"/>
    <mergeCell ref="A3:B3"/>
    <mergeCell ref="A19:B19"/>
    <mergeCell ref="A4:A9"/>
    <mergeCell ref="A10:A13"/>
    <mergeCell ref="A14:B14"/>
    <mergeCell ref="A15:B15"/>
    <mergeCell ref="A17:B17"/>
    <mergeCell ref="A16:B16"/>
    <mergeCell ref="A23:D23"/>
  </mergeCells>
  <hyperlinks>
    <hyperlink ref="G5" r:id="rId1" xr:uid="{00000000-0004-0000-0000-000000000000}"/>
    <hyperlink ref="G9" r:id="rId2" xr:uid="{00000000-0004-0000-0000-000001000000}"/>
    <hyperlink ref="G8" r:id="rId3" xr:uid="{00000000-0004-0000-0000-000002000000}"/>
  </hyperlinks>
  <pageMargins left="0.25" right="0.25" top="0.17453703703703699" bottom="0.4" header="0.3" footer="0.2"/>
  <pageSetup scale="65" fitToHeight="0" orientation="landscape" horizontalDpi="1200" verticalDpi="1200" r:id="rId4"/>
  <headerFooter>
    <oddFooter>&amp;R&amp;"Times New Roman,Regular"Ci3T Training Preparation Sample Budget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view="pageLayout" zoomScaleNormal="100" workbookViewId="0">
      <selection sqref="A1:E1"/>
    </sheetView>
  </sheetViews>
  <sheetFormatPr defaultColWidth="9.140625" defaultRowHeight="15" x14ac:dyDescent="0.25"/>
  <cols>
    <col min="1" max="1" width="12.85546875" style="2" bestFit="1" customWidth="1"/>
    <col min="2" max="2" width="72.42578125" style="2" customWidth="1"/>
    <col min="3" max="3" width="13.5703125" style="2" bestFit="1" customWidth="1"/>
    <col min="4" max="4" width="10.42578125" style="2" customWidth="1"/>
    <col min="5" max="5" width="10.85546875" style="2" customWidth="1"/>
    <col min="6" max="16384" width="9.140625" style="2"/>
  </cols>
  <sheetData>
    <row r="1" spans="1:5" ht="29.45" customHeight="1" x14ac:dyDescent="0.3">
      <c r="A1" s="108" t="s">
        <v>79</v>
      </c>
      <c r="B1" s="108"/>
      <c r="C1" s="108"/>
      <c r="D1" s="108"/>
      <c r="E1" s="108"/>
    </row>
    <row r="2" spans="1:5" ht="13.7" customHeight="1" x14ac:dyDescent="0.25">
      <c r="B2" s="7"/>
      <c r="C2" s="18" t="s">
        <v>16</v>
      </c>
      <c r="D2" s="18" t="s">
        <v>19</v>
      </c>
      <c r="E2" s="18" t="s">
        <v>17</v>
      </c>
    </row>
    <row r="3" spans="1:5" x14ac:dyDescent="0.25">
      <c r="A3" s="22" t="s">
        <v>12</v>
      </c>
      <c r="B3" s="12" t="s">
        <v>50</v>
      </c>
      <c r="C3" s="21">
        <v>20</v>
      </c>
      <c r="D3" s="20">
        <v>1</v>
      </c>
      <c r="E3" s="19">
        <f>C3*D3</f>
        <v>20</v>
      </c>
    </row>
    <row r="4" spans="1:5" x14ac:dyDescent="0.25">
      <c r="A4" s="11" t="s">
        <v>13</v>
      </c>
      <c r="B4" s="9" t="s">
        <v>18</v>
      </c>
      <c r="C4" s="21">
        <v>4.5</v>
      </c>
      <c r="D4" s="20">
        <v>10</v>
      </c>
      <c r="E4" s="19">
        <f t="shared" ref="E4:E6" si="0">C4*D4</f>
        <v>45</v>
      </c>
    </row>
    <row r="5" spans="1:5" x14ac:dyDescent="0.25">
      <c r="A5" s="80" t="s">
        <v>14</v>
      </c>
      <c r="B5" s="9" t="s">
        <v>20</v>
      </c>
      <c r="C5" s="21">
        <v>1</v>
      </c>
      <c r="D5" s="20">
        <v>40</v>
      </c>
      <c r="E5" s="19">
        <f t="shared" si="0"/>
        <v>40</v>
      </c>
    </row>
    <row r="6" spans="1:5" x14ac:dyDescent="0.25">
      <c r="A6" s="6" t="s">
        <v>15</v>
      </c>
      <c r="B6" s="9" t="s">
        <v>49</v>
      </c>
      <c r="C6" s="21">
        <v>18</v>
      </c>
      <c r="D6" s="20">
        <v>2</v>
      </c>
      <c r="E6" s="19">
        <f t="shared" si="0"/>
        <v>36</v>
      </c>
    </row>
    <row r="7" spans="1:5" x14ac:dyDescent="0.25">
      <c r="A7" s="3"/>
      <c r="B7" s="81"/>
      <c r="C7" s="3"/>
      <c r="D7" s="81" t="s">
        <v>9</v>
      </c>
      <c r="E7" s="4">
        <f>SUM(E3:E6)</f>
        <v>141</v>
      </c>
    </row>
    <row r="8" spans="1:5" x14ac:dyDescent="0.25">
      <c r="A8" s="7"/>
      <c r="B8" s="81"/>
      <c r="C8" s="7"/>
      <c r="D8" s="81" t="s">
        <v>10</v>
      </c>
      <c r="E8" s="8">
        <f>E7*0.21</f>
        <v>29.61</v>
      </c>
    </row>
    <row r="9" spans="1:5" x14ac:dyDescent="0.25">
      <c r="A9" s="13"/>
      <c r="B9" s="82"/>
      <c r="C9" s="14"/>
      <c r="D9" s="82" t="s">
        <v>11</v>
      </c>
      <c r="E9" s="85">
        <f>E8+E7</f>
        <v>170.61</v>
      </c>
    </row>
    <row r="10" spans="1:5" ht="15.75" thickBot="1" x14ac:dyDescent="0.3">
      <c r="B10" s="83"/>
      <c r="C10" s="10"/>
      <c r="D10" s="83" t="s">
        <v>65</v>
      </c>
      <c r="E10" s="5">
        <f>E9*0</f>
        <v>0</v>
      </c>
    </row>
    <row r="11" spans="1:5" ht="15.75" thickBot="1" x14ac:dyDescent="0.3">
      <c r="A11" s="15"/>
      <c r="B11" s="84"/>
      <c r="C11" s="16"/>
      <c r="D11" s="84" t="s">
        <v>8</v>
      </c>
      <c r="E11" s="17">
        <f>E9+E10</f>
        <v>170.61</v>
      </c>
    </row>
    <row r="13" spans="1:5" x14ac:dyDescent="0.25">
      <c r="B13" s="10"/>
      <c r="E13" s="5"/>
    </row>
    <row r="15" spans="1:5" ht="15.75" x14ac:dyDescent="0.25">
      <c r="A15" s="1" t="s">
        <v>22</v>
      </c>
      <c r="B15" s="2" t="s">
        <v>80</v>
      </c>
    </row>
    <row r="16" spans="1:5" x14ac:dyDescent="0.25">
      <c r="B16" s="2" t="s">
        <v>21</v>
      </c>
    </row>
  </sheetData>
  <mergeCells count="1">
    <mergeCell ref="A1:E1"/>
  </mergeCells>
  <pageMargins left="0.7" right="0.7" top="0.75" bottom="0.75" header="0.3" footer="0.3"/>
  <pageSetup orientation="landscape" horizontalDpi="1200" verticalDpi="1200" r:id="rId1"/>
  <headerFooter>
    <oddFooter>&amp;R&amp;"Times New Roman,Regular"Ci3T Training Preparation Sample Budget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view="pageLayout" zoomScaleNormal="100" workbookViewId="0">
      <selection activeCell="C17" sqref="C17"/>
    </sheetView>
  </sheetViews>
  <sheetFormatPr defaultRowHeight="15" x14ac:dyDescent="0.25"/>
  <cols>
    <col min="1" max="1" width="12.85546875" bestFit="1" customWidth="1"/>
    <col min="2" max="2" width="71" customWidth="1"/>
    <col min="3" max="3" width="15.140625" customWidth="1"/>
    <col min="4" max="4" width="10.42578125" customWidth="1"/>
    <col min="5" max="5" width="11.42578125" customWidth="1"/>
  </cols>
  <sheetData>
    <row r="1" spans="1:5" ht="28.35" customHeight="1" x14ac:dyDescent="0.3">
      <c r="A1" s="108" t="s">
        <v>79</v>
      </c>
      <c r="B1" s="108"/>
      <c r="C1" s="108"/>
      <c r="D1" s="108"/>
      <c r="E1" s="108"/>
    </row>
    <row r="2" spans="1:5" x14ac:dyDescent="0.25">
      <c r="A2" s="2"/>
      <c r="B2" s="7"/>
      <c r="C2" s="18" t="s">
        <v>16</v>
      </c>
      <c r="D2" s="18" t="s">
        <v>19</v>
      </c>
      <c r="E2" s="18" t="s">
        <v>17</v>
      </c>
    </row>
    <row r="3" spans="1:5" x14ac:dyDescent="0.25">
      <c r="A3" s="22" t="s">
        <v>12</v>
      </c>
      <c r="B3" s="12" t="s">
        <v>50</v>
      </c>
      <c r="C3" s="21">
        <v>20</v>
      </c>
      <c r="D3" s="20">
        <v>1</v>
      </c>
      <c r="E3" s="19">
        <f>C3*D3</f>
        <v>20</v>
      </c>
    </row>
    <row r="4" spans="1:5" x14ac:dyDescent="0.25">
      <c r="A4" s="22" t="s">
        <v>13</v>
      </c>
      <c r="B4" s="12" t="s">
        <v>26</v>
      </c>
      <c r="C4" s="21">
        <v>8</v>
      </c>
      <c r="D4" s="20">
        <v>10</v>
      </c>
      <c r="E4" s="19">
        <f t="shared" ref="E4:E7" si="0">C4*D4</f>
        <v>80</v>
      </c>
    </row>
    <row r="5" spans="1:5" x14ac:dyDescent="0.25">
      <c r="A5" s="86" t="s">
        <v>60</v>
      </c>
      <c r="B5" s="9" t="s">
        <v>63</v>
      </c>
      <c r="C5" s="21">
        <v>8</v>
      </c>
      <c r="D5" s="20">
        <v>10</v>
      </c>
      <c r="E5" s="19">
        <f t="shared" si="0"/>
        <v>80</v>
      </c>
    </row>
    <row r="6" spans="1:5" x14ac:dyDescent="0.25">
      <c r="A6" s="86" t="s">
        <v>61</v>
      </c>
      <c r="B6" s="23" t="s">
        <v>23</v>
      </c>
      <c r="C6" s="21">
        <v>6</v>
      </c>
      <c r="D6" s="20">
        <v>10</v>
      </c>
      <c r="E6" s="19">
        <f>C6*D6</f>
        <v>60</v>
      </c>
    </row>
    <row r="7" spans="1:5" x14ac:dyDescent="0.25">
      <c r="A7" s="87" t="s">
        <v>62</v>
      </c>
      <c r="B7" s="9" t="s">
        <v>64</v>
      </c>
      <c r="C7" s="21">
        <v>18</v>
      </c>
      <c r="D7" s="20">
        <v>2</v>
      </c>
      <c r="E7" s="19">
        <f t="shared" si="0"/>
        <v>36</v>
      </c>
    </row>
    <row r="8" spans="1:5" x14ac:dyDescent="0.25">
      <c r="A8" s="3"/>
      <c r="B8" s="81"/>
      <c r="C8" s="3"/>
      <c r="D8" s="81" t="s">
        <v>9</v>
      </c>
      <c r="E8" s="4">
        <f>SUM(E3:E7)</f>
        <v>276</v>
      </c>
    </row>
    <row r="9" spans="1:5" x14ac:dyDescent="0.25">
      <c r="A9" s="7"/>
      <c r="B9" s="81"/>
      <c r="C9" s="7"/>
      <c r="D9" s="81" t="s">
        <v>10</v>
      </c>
      <c r="E9" s="8">
        <f>E8*0.21</f>
        <v>57.96</v>
      </c>
    </row>
    <row r="10" spans="1:5" x14ac:dyDescent="0.25">
      <c r="A10" s="13"/>
      <c r="B10" s="82"/>
      <c r="C10" s="14"/>
      <c r="D10" s="82" t="s">
        <v>11</v>
      </c>
      <c r="E10" s="85">
        <f>E9+E8</f>
        <v>333.96</v>
      </c>
    </row>
    <row r="11" spans="1:5" ht="15.75" thickBot="1" x14ac:dyDescent="0.3">
      <c r="A11" s="2"/>
      <c r="B11" s="83"/>
      <c r="C11" s="10"/>
      <c r="D11" s="83" t="s">
        <v>65</v>
      </c>
      <c r="E11" s="5">
        <f>E10*0</f>
        <v>0</v>
      </c>
    </row>
    <row r="12" spans="1:5" ht="15.75" thickBot="1" x14ac:dyDescent="0.3">
      <c r="A12" s="15"/>
      <c r="B12" s="84"/>
      <c r="C12" s="16"/>
      <c r="D12" s="84" t="s">
        <v>8</v>
      </c>
      <c r="E12" s="17">
        <f>E10+E11</f>
        <v>333.96</v>
      </c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10"/>
      <c r="C14" s="2"/>
      <c r="D14" s="2"/>
      <c r="E14" s="5"/>
    </row>
    <row r="15" spans="1:5" x14ac:dyDescent="0.25">
      <c r="A15" s="2"/>
      <c r="B15" s="2"/>
      <c r="C15" s="2"/>
      <c r="D15" s="2"/>
      <c r="E15" s="2"/>
    </row>
    <row r="16" spans="1:5" ht="15.75" x14ac:dyDescent="0.25">
      <c r="A16" s="1" t="s">
        <v>22</v>
      </c>
      <c r="B16" s="2" t="s">
        <v>80</v>
      </c>
      <c r="C16" s="2"/>
      <c r="D16" s="2"/>
      <c r="E16" s="2"/>
    </row>
    <row r="17" spans="1:5" x14ac:dyDescent="0.25">
      <c r="A17" s="2"/>
      <c r="B17" s="2" t="s">
        <v>66</v>
      </c>
      <c r="C17" s="2"/>
      <c r="D17" s="2"/>
      <c r="E17" s="2"/>
    </row>
    <row r="18" spans="1:5" x14ac:dyDescent="0.25">
      <c r="A18" s="2"/>
      <c r="B18" s="2"/>
      <c r="C18" s="2"/>
      <c r="D18" s="2"/>
      <c r="E18" s="2"/>
    </row>
  </sheetData>
  <mergeCells count="1">
    <mergeCell ref="A1:E1"/>
  </mergeCells>
  <pageMargins left="0.7" right="0.7" top="0.75" bottom="0.75" header="0.3" footer="0.3"/>
  <pageSetup orientation="landscape" horizontalDpi="1200" verticalDpi="1200" r:id="rId1"/>
  <headerFooter>
    <oddFooter>&amp;R&amp;"Times New Roman,Regular"Ci3T Training Preparation Sample Budget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Ci3T Training Cost Estimates</vt:lpstr>
      <vt:lpstr>Half-Day Catering Sample Budget</vt:lpstr>
      <vt:lpstr>Full-Day Catering Sample Budget</vt:lpstr>
    </vt:vector>
  </TitlesOfParts>
  <Company>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Cantwell, Emily Dawn</dc:creator>
  <cp:lastModifiedBy>Buckman, Mark</cp:lastModifiedBy>
  <cp:lastPrinted>2017-01-12T21:29:15Z</cp:lastPrinted>
  <dcterms:created xsi:type="dcterms:W3CDTF">2016-04-06T21:01:08Z</dcterms:created>
  <dcterms:modified xsi:type="dcterms:W3CDTF">2019-08-02T21:22:01Z</dcterms:modified>
</cp:coreProperties>
</file>